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drawings/drawing4.xml" ContentType="application/vnd.openxmlformats-officedocument.drawing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drawings/drawing5.xml" ContentType="application/vnd.openxmlformats-officedocument.drawing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6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"/>
    </mc:Choice>
  </mc:AlternateContent>
  <bookViews>
    <workbookView xWindow="0" yWindow="0" windowWidth="20490" windowHeight="6645" tabRatio="500" firstSheet="5" activeTab="6"/>
  </bookViews>
  <sheets>
    <sheet name="Grants" sheetId="1" r:id="rId1"/>
    <sheet name="Loans " sheetId="2" r:id="rId2"/>
    <sheet name="Revenue and Financing Page " sheetId="3" r:id="rId3"/>
    <sheet name="Expenditure  Page " sheetId="4" r:id="rId4"/>
    <sheet name="General Framework " sheetId="5" r:id="rId5"/>
    <sheet name="Sectoral Allocations" sheetId="6" r:id="rId6"/>
    <sheet name="Main Capital Allocations " sheetId="7" r:id="rId7"/>
    <sheet name="Dashboard" sheetId="8" r:id="rId8"/>
  </sheets>
  <definedNames>
    <definedName name="_xlnm._FilterDatabase" localSheetId="6" hidden="1">'Main Capital Allocations '!$A$6:$E$38</definedName>
  </definedNames>
  <calcPr calcId="152511"/>
  <extLst>
    <ext xmlns:mx="http://schemas.microsoft.com/office/mac/excel/2008/main" uri="{7523E5D3-25F3-A5E0-1632-64F254C22452}">
      <mx:ArchID Flags="2"/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H29" i="6" l="1"/>
  <c r="I29" i="6" l="1"/>
  <c r="B14" i="4" l="1"/>
  <c r="B18" i="4" s="1"/>
  <c r="D6" i="6"/>
  <c r="F6" i="6" s="1"/>
  <c r="D7" i="6"/>
  <c r="F7" i="6" s="1"/>
  <c r="D8" i="6"/>
  <c r="F8" i="6" s="1"/>
  <c r="D9" i="6"/>
  <c r="F9" i="6" s="1"/>
  <c r="D10" i="6"/>
  <c r="F10" i="6" s="1"/>
  <c r="D11" i="6"/>
  <c r="F11" i="6" s="1"/>
  <c r="D12" i="6"/>
  <c r="F12" i="6" s="1"/>
  <c r="D13" i="6"/>
  <c r="F13" i="6" s="1"/>
  <c r="D14" i="6"/>
  <c r="F14" i="6" s="1"/>
  <c r="D15" i="6"/>
  <c r="F15" i="6" s="1"/>
  <c r="D16" i="6"/>
  <c r="F16" i="6" s="1"/>
  <c r="D17" i="6"/>
  <c r="F17" i="6" s="1"/>
  <c r="D18" i="6"/>
  <c r="F18" i="6" s="1"/>
  <c r="D19" i="6"/>
  <c r="F19" i="6" s="1"/>
  <c r="D20" i="6"/>
  <c r="F20" i="6" s="1"/>
  <c r="D21" i="6"/>
  <c r="F21" i="6" s="1"/>
  <c r="D22" i="6"/>
  <c r="F22" i="6" s="1"/>
  <c r="D23" i="6"/>
  <c r="F23" i="6" s="1"/>
  <c r="D24" i="6"/>
  <c r="F24" i="6"/>
  <c r="D25" i="6"/>
  <c r="F25" i="6" s="1"/>
  <c r="D26" i="6"/>
  <c r="F26" i="6" s="1"/>
  <c r="D27" i="6"/>
  <c r="F27" i="6" s="1"/>
  <c r="B30" i="4"/>
  <c r="B50" i="7"/>
  <c r="B51" i="7"/>
  <c r="B27" i="1"/>
  <c r="C13" i="3" s="1"/>
  <c r="D34" i="3" s="1"/>
  <c r="B17" i="1"/>
  <c r="C12" i="3" s="1"/>
  <c r="B10" i="2"/>
  <c r="C19" i="3" s="1"/>
  <c r="B21" i="2"/>
  <c r="C20" i="3" s="1"/>
  <c r="A1" i="8"/>
  <c r="A2" i="8"/>
  <c r="B54" i="7"/>
  <c r="A51" i="7"/>
  <c r="A50" i="7"/>
  <c r="A49" i="7"/>
  <c r="A48" i="7"/>
  <c r="A47" i="7"/>
  <c r="E41" i="7"/>
  <c r="E42" i="7" s="1"/>
  <c r="A2" i="7"/>
  <c r="A1" i="7"/>
  <c r="E29" i="6"/>
  <c r="C29" i="6"/>
  <c r="B29" i="6"/>
  <c r="A2" i="6"/>
  <c r="A1" i="6"/>
  <c r="A2" i="5"/>
  <c r="A1" i="5"/>
  <c r="B36" i="4"/>
  <c r="B35" i="4"/>
  <c r="B34" i="4"/>
  <c r="B33" i="4"/>
  <c r="B32" i="4"/>
  <c r="B31" i="4"/>
  <c r="E14" i="4"/>
  <c r="E18" i="4" s="1"/>
  <c r="D7" i="5" s="1"/>
  <c r="D14" i="4"/>
  <c r="D18" i="4" s="1"/>
  <c r="E7" i="5" s="1"/>
  <c r="A2" i="4"/>
  <c r="A1" i="4"/>
  <c r="D39" i="3"/>
  <c r="C39" i="3"/>
  <c r="D38" i="3"/>
  <c r="C38" i="3"/>
  <c r="C37" i="3"/>
  <c r="C36" i="3"/>
  <c r="D35" i="3"/>
  <c r="C35" i="3"/>
  <c r="C34" i="3"/>
  <c r="C33" i="3"/>
  <c r="D32" i="3"/>
  <c r="C32" i="3"/>
  <c r="D31" i="3"/>
  <c r="C31" i="3"/>
  <c r="D30" i="3"/>
  <c r="C30" i="3"/>
  <c r="D29" i="3"/>
  <c r="C29" i="3"/>
  <c r="F23" i="3"/>
  <c r="D10" i="5" s="1"/>
  <c r="E23" i="3"/>
  <c r="E10" i="5" s="1"/>
  <c r="F17" i="3"/>
  <c r="F25" i="3" s="1"/>
  <c r="E17" i="3"/>
  <c r="E8" i="5" s="1"/>
  <c r="A2" i="3"/>
  <c r="A1" i="3"/>
  <c r="C20" i="2"/>
  <c r="C19" i="2"/>
  <c r="C18" i="2"/>
  <c r="C17" i="2"/>
  <c r="C16" i="2"/>
  <c r="C15" i="2"/>
  <c r="C14" i="2"/>
  <c r="C9" i="2"/>
  <c r="C8" i="2"/>
  <c r="A2" i="2"/>
  <c r="A1" i="2"/>
  <c r="C26" i="1"/>
  <c r="C25" i="1"/>
  <c r="C24" i="1"/>
  <c r="C23" i="1"/>
  <c r="C22" i="1"/>
  <c r="C21" i="1"/>
  <c r="C16" i="1"/>
  <c r="C15" i="1"/>
  <c r="C14" i="1"/>
  <c r="C13" i="1"/>
  <c r="C12" i="1"/>
  <c r="C11" i="1"/>
  <c r="C10" i="1"/>
  <c r="C9" i="1"/>
  <c r="B47" i="7"/>
  <c r="E40" i="7"/>
  <c r="B49" i="7"/>
  <c r="B48" i="7"/>
  <c r="B53" i="7" l="1"/>
  <c r="D29" i="6"/>
  <c r="B52" i="7"/>
  <c r="D8" i="5"/>
  <c r="D9" i="5" s="1"/>
  <c r="D11" i="5" s="1"/>
  <c r="E25" i="3"/>
  <c r="C10" i="2"/>
  <c r="C27" i="1"/>
  <c r="C17" i="3"/>
  <c r="D33" i="3"/>
  <c r="C17" i="1"/>
  <c r="D37" i="3"/>
  <c r="F7" i="5"/>
  <c r="C23" i="3"/>
  <c r="F29" i="6"/>
  <c r="F10" i="5"/>
  <c r="E9" i="5"/>
  <c r="E11" i="5" s="1"/>
  <c r="B7" i="5"/>
  <c r="C7" i="5" s="1"/>
  <c r="C9" i="4"/>
  <c r="C31" i="4" s="1"/>
  <c r="B37" i="4"/>
  <c r="C13" i="4"/>
  <c r="C35" i="4" s="1"/>
  <c r="C18" i="4"/>
  <c r="C11" i="4"/>
  <c r="C33" i="4" s="1"/>
  <c r="E43" i="7"/>
  <c r="E44" i="7" s="1"/>
  <c r="F30" i="6"/>
  <c r="G12" i="6" s="1"/>
  <c r="C10" i="4"/>
  <c r="C32" i="4" s="1"/>
  <c r="C12" i="4"/>
  <c r="C34" i="4" s="1"/>
  <c r="B56" i="7"/>
  <c r="C8" i="4"/>
  <c r="C30" i="4" s="1"/>
  <c r="C16" i="4"/>
  <c r="C36" i="4" s="1"/>
  <c r="C21" i="2"/>
  <c r="D36" i="3"/>
  <c r="G6" i="6"/>
  <c r="C14" i="4"/>
  <c r="B55" i="7"/>
  <c r="G29" i="6" l="1"/>
  <c r="G9" i="6"/>
  <c r="G21" i="6"/>
  <c r="G11" i="6"/>
  <c r="G22" i="6"/>
  <c r="G7" i="6"/>
  <c r="C37" i="4"/>
  <c r="G26" i="6"/>
  <c r="G16" i="6"/>
  <c r="G25" i="6"/>
  <c r="F8" i="5"/>
  <c r="C25" i="3"/>
  <c r="D12" i="3" s="1"/>
  <c r="E33" i="3" s="1"/>
  <c r="B8" i="5"/>
  <c r="C8" i="5" s="1"/>
  <c r="G24" i="6"/>
  <c r="G20" i="6"/>
  <c r="G30" i="6"/>
  <c r="F28" i="6"/>
  <c r="G28" i="6" s="1"/>
  <c r="G10" i="6"/>
  <c r="G13" i="6"/>
  <c r="D8" i="3"/>
  <c r="E30" i="3" s="1"/>
  <c r="G19" i="6"/>
  <c r="G14" i="6"/>
  <c r="B10" i="5"/>
  <c r="C10" i="5" s="1"/>
  <c r="G15" i="6"/>
  <c r="F9" i="5"/>
  <c r="G18" i="6"/>
  <c r="G8" i="6"/>
  <c r="G27" i="6"/>
  <c r="G17" i="6"/>
  <c r="G23" i="6"/>
  <c r="D22" i="3" l="1"/>
  <c r="E39" i="3" s="1"/>
  <c r="D10" i="3"/>
  <c r="E32" i="3" s="1"/>
  <c r="D7" i="3"/>
  <c r="E29" i="3" s="1"/>
  <c r="B9" i="5"/>
  <c r="B11" i="5" s="1"/>
  <c r="C11" i="5" s="1"/>
  <c r="D17" i="3"/>
  <c r="D23" i="3"/>
  <c r="D13" i="3"/>
  <c r="E34" i="3" s="1"/>
  <c r="D25" i="3"/>
  <c r="D15" i="3"/>
  <c r="E35" i="3" s="1"/>
  <c r="D19" i="3"/>
  <c r="E36" i="3" s="1"/>
  <c r="D9" i="3"/>
  <c r="E31" i="3" s="1"/>
  <c r="D21" i="3"/>
  <c r="E38" i="3" s="1"/>
  <c r="D20" i="3"/>
  <c r="E37" i="3" s="1"/>
  <c r="C9" i="5" l="1"/>
</calcChain>
</file>

<file path=xl/comments1.xml><?xml version="1.0" encoding="utf-8"?>
<comments xmlns="http://schemas.openxmlformats.org/spreadsheetml/2006/main">
  <authors>
    <author/>
  </authors>
  <commentList>
    <comment ref="D6" authorId="0" shapeId="0">
      <text>
        <r>
          <rPr>
            <sz val="10"/>
            <color rgb="FF000000"/>
            <rFont val="Arial"/>
            <family val="2"/>
          </rPr>
          <t xml:space="preserve">Kristina M Aquino:
this column should be presented as a percentage number
</t>
        </r>
      </text>
    </comment>
    <comment ref="E28" authorId="0" shapeId="0">
      <text>
        <r>
          <rPr>
            <sz val="10"/>
            <color rgb="FF000000"/>
            <rFont val="Arial"/>
            <family val="2"/>
          </rPr>
          <t xml:space="preserve">Kristina M Aquino:
this column should be presented as a percentage number
</t>
        </r>
      </text>
    </comment>
  </commentList>
</comments>
</file>

<file path=xl/comments2.xml><?xml version="1.0" encoding="utf-8"?>
<comments xmlns="http://schemas.openxmlformats.org/spreadsheetml/2006/main">
  <authors>
    <author/>
  </authors>
  <commentList>
    <comment ref="C6" authorId="0" shapeId="0">
      <text>
        <r>
          <rPr>
            <sz val="10"/>
            <color rgb="FF000000"/>
            <rFont val="Arial"/>
            <family val="2"/>
          </rPr>
          <t xml:space="preserve">Kristina M Aquino:
this column should be presented as a percentage number
</t>
        </r>
      </text>
    </comment>
  </commentList>
</comments>
</file>

<file path=xl/sharedStrings.xml><?xml version="1.0" encoding="utf-8"?>
<sst xmlns="http://schemas.openxmlformats.org/spreadsheetml/2006/main" count="228" uniqueCount="149">
  <si>
    <t>How will the Government source the grants</t>
  </si>
  <si>
    <t xml:space="preserve">Domestic  Grants </t>
  </si>
  <si>
    <t xml:space="preserve">2020 Budget Target </t>
  </si>
  <si>
    <t>Project/Donor</t>
  </si>
  <si>
    <t>Amount Naira</t>
  </si>
  <si>
    <t>Amount Naira Billion</t>
  </si>
  <si>
    <t>Total Domestic Grants</t>
  </si>
  <si>
    <t xml:space="preserve">Foreign Grants </t>
  </si>
  <si>
    <t xml:space="preserve">Total Foreign Grants </t>
  </si>
  <si>
    <t>NOTES</t>
  </si>
  <si>
    <t xml:space="preserve">All numbers must be rounded to the nearest number </t>
  </si>
  <si>
    <t>All input cells are coloured pink</t>
  </si>
  <si>
    <t>All calculation cells are coloured yellow</t>
  </si>
  <si>
    <t>All linked cells are coloured blue</t>
  </si>
  <si>
    <t>All title cells are coloured green</t>
  </si>
  <si>
    <t xml:space="preserve">How will the Government source the loans: </t>
  </si>
  <si>
    <t>Domestic Loans</t>
  </si>
  <si>
    <t>Project/Institution</t>
  </si>
  <si>
    <t xml:space="preserve">Total Domestic Loans </t>
  </si>
  <si>
    <t>Foreign Loans</t>
  </si>
  <si>
    <t>Project/Insitution</t>
  </si>
  <si>
    <t xml:space="preserve">Total Foreign Loans </t>
  </si>
  <si>
    <t>Where will the money come from?</t>
  </si>
  <si>
    <t>Budget Resource Envelope (Source of Funds)</t>
  </si>
  <si>
    <t>Previous Year Target</t>
  </si>
  <si>
    <t>Previous Year Actual</t>
  </si>
  <si>
    <t>Revenue</t>
  </si>
  <si>
    <t>Internally Generated Revenue</t>
  </si>
  <si>
    <t>Statutory Allocation</t>
  </si>
  <si>
    <t>Value Added Tax</t>
  </si>
  <si>
    <t>Other Statutory Revenue</t>
  </si>
  <si>
    <t>Grant</t>
  </si>
  <si>
    <t>Domestic Grants</t>
  </si>
  <si>
    <t>Foreign Grants</t>
  </si>
  <si>
    <t>Opening Balance</t>
  </si>
  <si>
    <t>Total Revenue, Grant (including Opening Balance)</t>
  </si>
  <si>
    <t>Budget Financing</t>
  </si>
  <si>
    <t xml:space="preserve">Sales of Government Assets </t>
  </si>
  <si>
    <t xml:space="preserve">Other Deficit Financing Items </t>
  </si>
  <si>
    <t>Total Budget Financing</t>
  </si>
  <si>
    <t>Total Budget Revenue and Financing</t>
  </si>
  <si>
    <t>Source of Funds Composition</t>
  </si>
  <si>
    <t xml:space="preserve">Expenditure: Where does the Money go? </t>
  </si>
  <si>
    <t>Expenditure</t>
  </si>
  <si>
    <t>Recurrent Expenditure</t>
  </si>
  <si>
    <t>Personnel Cost</t>
  </si>
  <si>
    <t>Overhead Cost</t>
  </si>
  <si>
    <t xml:space="preserve">Consolidated Revenue Charges </t>
  </si>
  <si>
    <t xml:space="preserve">Transfers </t>
  </si>
  <si>
    <t>Interest Payments</t>
  </si>
  <si>
    <t xml:space="preserve">Other Recurrent Expenditure </t>
  </si>
  <si>
    <t xml:space="preserve">Total Recurrent Expenditure </t>
  </si>
  <si>
    <t xml:space="preserve">Total Capital Expenditure </t>
  </si>
  <si>
    <t xml:space="preserve">Total Expenditure </t>
  </si>
  <si>
    <t>`</t>
  </si>
  <si>
    <t>Amount</t>
  </si>
  <si>
    <t>Consolidated Revenue Charges</t>
  </si>
  <si>
    <t>Transfers</t>
  </si>
  <si>
    <t>Other Recurrent Expenditure</t>
  </si>
  <si>
    <t>Capital Cost</t>
  </si>
  <si>
    <t>Completness Check</t>
  </si>
  <si>
    <t>General Framework</t>
  </si>
  <si>
    <t>Budget Line Item</t>
  </si>
  <si>
    <t>2020 Approved Budget Naira</t>
  </si>
  <si>
    <t>2020 Approved Budget Billion Naira</t>
  </si>
  <si>
    <t xml:space="preserve">Previous Year Budget Target </t>
  </si>
  <si>
    <t>Budget Execution</t>
  </si>
  <si>
    <t>Total Budget Expenditure</t>
  </si>
  <si>
    <t>Total Budget Revenue and Grants</t>
  </si>
  <si>
    <t>Budget Deficit</t>
  </si>
  <si>
    <t>Financing Gap</t>
  </si>
  <si>
    <t>2020 Budget Target</t>
  </si>
  <si>
    <t>Top Sector/Ministry Allocation</t>
  </si>
  <si>
    <t>Overheads and Other Recurrent</t>
  </si>
  <si>
    <t>Capital Expenditure</t>
  </si>
  <si>
    <t>Total Expenditure</t>
  </si>
  <si>
    <t>Percentage of Total Budgeted Expenditure</t>
  </si>
  <si>
    <t>Total Budgeted Expenditure</t>
  </si>
  <si>
    <t>Top Capital Projects : 2020 Proposed Budget</t>
  </si>
  <si>
    <t xml:space="preserve">Project </t>
  </si>
  <si>
    <t>Line Ministry/Agency</t>
  </si>
  <si>
    <t>Location(s)</t>
  </si>
  <si>
    <t>LGA(s)</t>
  </si>
  <si>
    <t xml:space="preserve">Amount </t>
  </si>
  <si>
    <t>Total Top Capital Projects 2020</t>
  </si>
  <si>
    <t>Total Capital Projects 2020</t>
  </si>
  <si>
    <t>% share of total top capital projects vs. capital projects  for 2020</t>
  </si>
  <si>
    <t>Total Budget 2020</t>
  </si>
  <si>
    <t>% share of total top capital projects vs. total budget for 2020</t>
  </si>
  <si>
    <t>Top 5 Capital Projects : 2020 Proposed Budget</t>
  </si>
  <si>
    <t>Other Capital Projects</t>
  </si>
  <si>
    <t>Total of top 5 Capital Projects</t>
  </si>
  <si>
    <t>Total Capital</t>
  </si>
  <si>
    <t xml:space="preserve">Total Recurrent </t>
  </si>
  <si>
    <t>Revenue Breakdown</t>
  </si>
  <si>
    <t>Expenditure Breakdown</t>
  </si>
  <si>
    <t>Sectoral Allocation</t>
  </si>
  <si>
    <t>Capital Allocation</t>
  </si>
  <si>
    <t>Budget Target</t>
  </si>
  <si>
    <t>% of Total Budgeted Expenditure</t>
  </si>
  <si>
    <t xml:space="preserve">Total (Except Other MDA Expenditure) </t>
  </si>
  <si>
    <t>Bayelsa State Citizens Budget 2021</t>
  </si>
  <si>
    <t>Budget of Growth</t>
  </si>
  <si>
    <t>State Universal Basic Educationboard (SUBEB)</t>
  </si>
  <si>
    <t>States Fiscal Transparency, Accountability &amp; Sustainability program for Result (SFTAS)</t>
  </si>
  <si>
    <t>Nigerian COVID-19 Action Recovery &amp; Economic Stimulus Program (CARES)</t>
  </si>
  <si>
    <t>Sustainable Development Goals (SDGs)</t>
  </si>
  <si>
    <t>Agricultural Development / Central Bank of Nigeria</t>
  </si>
  <si>
    <t>Budget Financing /Commercial Banks</t>
  </si>
  <si>
    <t xml:space="preserve">2021 Budget Target </t>
  </si>
  <si>
    <t>2021  Percentage of Total Sources of Funds</t>
  </si>
  <si>
    <t xml:space="preserve">2021  Percentage of Total Budgeted Expenditure </t>
  </si>
  <si>
    <t>Public Debt Services</t>
  </si>
  <si>
    <t>General Services (Governor's Office)</t>
  </si>
  <si>
    <t>Bayelsa State Environmental Sanitation Authority</t>
  </si>
  <si>
    <t>Bayelsa State Hospital Management Board</t>
  </si>
  <si>
    <t>Post Primary Schools Board</t>
  </si>
  <si>
    <t>Min. of Youth &amp; Sports Development</t>
  </si>
  <si>
    <t>Min. of Education</t>
  </si>
  <si>
    <t>Min. of Women, Children Affairs &amp; Social Development</t>
  </si>
  <si>
    <t>High Court</t>
  </si>
  <si>
    <t>Min. of Environment</t>
  </si>
  <si>
    <t>Min. of Health</t>
  </si>
  <si>
    <t xml:space="preserve">Min. of power </t>
  </si>
  <si>
    <t>Min. of Local Govt., Chieftiency &amp; Community Development</t>
  </si>
  <si>
    <t xml:space="preserve">Min. of Works </t>
  </si>
  <si>
    <t>Min. of Transport</t>
  </si>
  <si>
    <t>Min. of Budget &amp; Economic Planning</t>
  </si>
  <si>
    <t>Micro Finance &amp; Enterprises Dev.Agency</t>
  </si>
  <si>
    <t>Min. of Finance</t>
  </si>
  <si>
    <t>Min. of Agriculture</t>
  </si>
  <si>
    <t>Bayelsa State Housessembly</t>
  </si>
  <si>
    <t>Min. of Information &amp; Orientation</t>
  </si>
  <si>
    <t>Min. of Special Projects</t>
  </si>
  <si>
    <t>Government House</t>
  </si>
  <si>
    <t>S.A Security Matters</t>
  </si>
  <si>
    <t>Provision/upgrading  of Educational infrastructures</t>
  </si>
  <si>
    <t>Yenagoa, Kiama, Ogbia, Oporoma, Ekeremor,Sagbama, Nembe</t>
  </si>
  <si>
    <t xml:space="preserve">Provision &amp; upgrading of health facilities </t>
  </si>
  <si>
    <t>Yenagoa, Kiama, Ogbia, Oporoma, Ekeremor,Sagbama</t>
  </si>
  <si>
    <t>Yenagoa</t>
  </si>
  <si>
    <t>Provision infrastructure(Upgrading of health facilities, provision of PPE,Sanitary equipment and face masks)</t>
  </si>
  <si>
    <t>Min. of Special Project</t>
  </si>
  <si>
    <t>Provision of Agricultural facilities(Acquisition of land, purchase of Agric equipment,Cassava farms,fish/rice farms</t>
  </si>
  <si>
    <t>Yenagoa/Oporoma,Sagbama, Brass</t>
  </si>
  <si>
    <t>Construction &amp; Rehabilitation of access roads to  Health Facilities (Rual/ Urban)</t>
  </si>
  <si>
    <t>Min. of Works</t>
  </si>
  <si>
    <t>Erosion flood control</t>
  </si>
  <si>
    <t>Min. o f Environment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</si>
</sst>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k_r_._-;\-* #,##0.00\ _k_r_._-;_-* &quot;-&quot;??\ _k_r_._-;_-@_-"/>
    <numFmt numFmtId="164" formatCode="_(* #,##0_);_(* \(#,##0\);_(* \-??_);_(@_)"/>
    <numFmt numFmtId="165" formatCode="0.0%"/>
    <numFmt numFmtId="166" formatCode="0.0"/>
    <numFmt numFmtId="167" formatCode="#,##0.0"/>
    <numFmt numFmtId="168" formatCode="_-* #,##0.00_-;\-* #,##0.00_-;_-* \-??_-;_-@"/>
  </numFmts>
  <fonts count="24">
    <font>
      <sz val="10"/>
      <color rgb="FF000000"/>
      <name val="Arial"/>
      <charset val="1"/>
    </font>
    <font>
      <b/>
      <sz val="11"/>
      <color rgb="FF000000"/>
      <name val="Nunito"/>
    </font>
    <font>
      <sz val="11"/>
      <color rgb="FF000000"/>
      <name val="Nunito"/>
    </font>
    <font>
      <b/>
      <sz val="10"/>
      <color rgb="FF000000"/>
      <name val="Arial"/>
      <family val="2"/>
    </font>
    <font>
      <sz val="11"/>
      <color rgb="FF000000"/>
      <name val="Arial"/>
      <family val="2"/>
    </font>
    <font>
      <b/>
      <sz val="11"/>
      <color rgb="FF000000"/>
      <name val="Arial"/>
      <family val="2"/>
    </font>
    <font>
      <sz val="10"/>
      <color rgb="FF000000"/>
      <name val="Nunito"/>
    </font>
    <font>
      <sz val="10"/>
      <color rgb="FF000000"/>
      <name val="Calibri"/>
      <family val="2"/>
    </font>
    <font>
      <sz val="11"/>
      <color rgb="FF000000"/>
      <name val="Overlock"/>
      <charset val="1"/>
    </font>
    <font>
      <b/>
      <sz val="10"/>
      <color rgb="FF000000"/>
      <name val="Nunito"/>
    </font>
    <font>
      <sz val="15"/>
      <color rgb="FF000000"/>
      <name val="Nunito"/>
    </font>
    <font>
      <b/>
      <sz val="12"/>
      <color rgb="FF000000"/>
      <name val="Nunito"/>
    </font>
    <font>
      <sz val="10"/>
      <color rgb="FF000000"/>
      <name val="Overlock"/>
      <charset val="1"/>
    </font>
    <font>
      <sz val="12"/>
      <color rgb="FF000000"/>
      <name val="Overlock"/>
      <charset val="1"/>
    </font>
    <font>
      <sz val="11"/>
      <color rgb="FF000000"/>
      <name val="Calibri"/>
      <family val="2"/>
    </font>
    <font>
      <sz val="12"/>
      <color rgb="FF000000"/>
      <name val="Arial Narrow"/>
      <family val="2"/>
    </font>
    <font>
      <b/>
      <sz val="11"/>
      <color rgb="FF000000"/>
      <name val="Arial Narrow"/>
      <family val="2"/>
    </font>
    <font>
      <sz val="11"/>
      <color rgb="FF000000"/>
      <name val="Arial Narrow"/>
      <family val="2"/>
    </font>
    <font>
      <b/>
      <sz val="12"/>
      <color rgb="FF000000"/>
      <name val="Arial Narrow"/>
      <family val="2"/>
    </font>
    <font>
      <b/>
      <sz val="14"/>
      <color rgb="FF0B5394"/>
      <name val="Arial"/>
      <family val="2"/>
    </font>
    <font>
      <b/>
      <sz val="11"/>
      <color rgb="FF000000"/>
      <name val="Nunito Regular"/>
    </font>
    <font>
      <sz val="10"/>
      <color rgb="FF000000"/>
      <name val="Arial"/>
      <family val="2"/>
    </font>
    <font>
      <sz val="10"/>
      <color rgb="FF000000"/>
      <name val="Arial"/>
      <charset val="1"/>
    </font>
    <font>
      <sz val="11"/>
      <color rgb="FF000000"/>
      <name val="Nunito"/>
      <charset val="1"/>
    </font>
  </fonts>
  <fills count="7">
    <fill>
      <patternFill patternType="none"/>
    </fill>
    <fill>
      <patternFill patternType="gray125"/>
    </fill>
    <fill>
      <patternFill patternType="solid">
        <fgColor rgb="FFE7B8AF"/>
        <bgColor rgb="FFF4B18B"/>
      </patternFill>
    </fill>
    <fill>
      <patternFill patternType="solid">
        <fgColor rgb="FFB6D7A8"/>
        <bgColor rgb="FFAAD093"/>
      </patternFill>
    </fill>
    <fill>
      <patternFill patternType="solid">
        <fgColor rgb="FFFEF2CB"/>
        <bgColor rgb="FFFFE7B0"/>
      </patternFill>
    </fill>
    <fill>
      <patternFill patternType="solid">
        <fgColor rgb="FFDEEAF6"/>
        <bgColor rgb="FFDDDDDD"/>
      </patternFill>
    </fill>
    <fill>
      <patternFill patternType="darkGray">
        <fgColor rgb="FFA7D08B"/>
        <bgColor rgb="FFAAD093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/>
      <bottom style="double">
        <color auto="1"/>
      </bottom>
      <diagonal/>
    </border>
    <border>
      <left style="medium">
        <color auto="1"/>
      </left>
      <right style="medium">
        <color auto="1"/>
      </right>
      <top/>
      <bottom style="double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double">
        <color auto="1"/>
      </bottom>
      <diagonal/>
    </border>
  </borders>
  <cellStyleXfs count="2">
    <xf numFmtId="0" fontId="0" fillId="0" borderId="0"/>
    <xf numFmtId="43" fontId="22" fillId="0" borderId="0" applyFont="0" applyFill="0" applyBorder="0" applyAlignment="0" applyProtection="0"/>
  </cellStyleXfs>
  <cellXfs count="145">
    <xf numFmtId="0" fontId="0" fillId="0" borderId="0" xfId="0"/>
    <xf numFmtId="4" fontId="1" fillId="2" borderId="1" xfId="0" applyNumberFormat="1" applyFont="1" applyFill="1" applyBorder="1" applyAlignment="1"/>
    <xf numFmtId="0" fontId="2" fillId="0" borderId="1" xfId="0" applyFont="1" applyBorder="1"/>
    <xf numFmtId="0" fontId="1" fillId="0" borderId="1" xfId="0" applyFont="1" applyBorder="1"/>
    <xf numFmtId="0" fontId="1" fillId="3" borderId="1" xfId="0" applyFont="1" applyFill="1" applyBorder="1"/>
    <xf numFmtId="0" fontId="1" fillId="3" borderId="1" xfId="0" applyFont="1" applyFill="1" applyBorder="1" applyAlignment="1"/>
    <xf numFmtId="164" fontId="2" fillId="2" borderId="1" xfId="0" applyNumberFormat="1" applyFont="1" applyFill="1" applyBorder="1" applyAlignment="1"/>
    <xf numFmtId="4" fontId="0" fillId="4" borderId="1" xfId="0" applyNumberFormat="1" applyFont="1" applyFill="1" applyBorder="1"/>
    <xf numFmtId="164" fontId="2" fillId="2" borderId="1" xfId="0" applyNumberFormat="1" applyFont="1" applyFill="1" applyBorder="1"/>
    <xf numFmtId="2" fontId="0" fillId="0" borderId="0" xfId="0" applyNumberFormat="1" applyFont="1"/>
    <xf numFmtId="164" fontId="1" fillId="4" borderId="1" xfId="0" applyNumberFormat="1" applyFont="1" applyFill="1" applyBorder="1"/>
    <xf numFmtId="4" fontId="3" fillId="4" borderId="1" xfId="0" applyNumberFormat="1" applyFont="1" applyFill="1" applyBorder="1"/>
    <xf numFmtId="2" fontId="0" fillId="4" borderId="1" xfId="0" applyNumberFormat="1" applyFont="1" applyFill="1" applyBorder="1"/>
    <xf numFmtId="3" fontId="2" fillId="2" borderId="1" xfId="0" applyNumberFormat="1" applyFont="1" applyFill="1" applyBorder="1" applyAlignment="1"/>
    <xf numFmtId="3" fontId="2" fillId="2" borderId="1" xfId="0" applyNumberFormat="1" applyFont="1" applyFill="1" applyBorder="1"/>
    <xf numFmtId="2" fontId="3" fillId="4" borderId="1" xfId="0" applyNumberFormat="1" applyFont="1" applyFill="1" applyBorder="1"/>
    <xf numFmtId="0" fontId="3" fillId="0" borderId="2" xfId="0" applyFont="1" applyBorder="1"/>
    <xf numFmtId="0" fontId="2" fillId="0" borderId="3" xfId="0" applyFont="1" applyBorder="1"/>
    <xf numFmtId="4" fontId="2" fillId="2" borderId="3" xfId="0" applyNumberFormat="1" applyFont="1" applyFill="1" applyBorder="1"/>
    <xf numFmtId="0" fontId="4" fillId="4" borderId="3" xfId="0" applyFont="1" applyFill="1" applyBorder="1"/>
    <xf numFmtId="0" fontId="4" fillId="5" borderId="3" xfId="0" applyFont="1" applyFill="1" applyBorder="1"/>
    <xf numFmtId="0" fontId="2" fillId="3" borderId="4" xfId="0" applyFont="1" applyFill="1" applyBorder="1" applyAlignment="1"/>
    <xf numFmtId="4" fontId="5" fillId="5" borderId="1" xfId="0" applyNumberFormat="1" applyFont="1" applyFill="1" applyBorder="1"/>
    <xf numFmtId="0" fontId="2" fillId="3" borderId="1" xfId="0" applyFont="1" applyFill="1" applyBorder="1"/>
    <xf numFmtId="0" fontId="3" fillId="0" borderId="5" xfId="0" applyFont="1" applyBorder="1"/>
    <xf numFmtId="0" fontId="2" fillId="0" borderId="6" xfId="0" applyFont="1" applyBorder="1"/>
    <xf numFmtId="4" fontId="2" fillId="2" borderId="7" xfId="0" applyNumberFormat="1" applyFont="1" applyFill="1" applyBorder="1"/>
    <xf numFmtId="0" fontId="4" fillId="4" borderId="7" xfId="0" applyFont="1" applyFill="1" applyBorder="1"/>
    <xf numFmtId="0" fontId="4" fillId="5" borderId="8" xfId="0" applyFont="1" applyFill="1" applyBorder="1"/>
    <xf numFmtId="0" fontId="2" fillId="3" borderId="1" xfId="0" applyFont="1" applyFill="1" applyBorder="1" applyAlignment="1"/>
    <xf numFmtId="0" fontId="6" fillId="0" borderId="0" xfId="0" applyFont="1"/>
    <xf numFmtId="0" fontId="1" fillId="3" borderId="1" xfId="0" applyFont="1" applyFill="1" applyBorder="1" applyAlignment="1">
      <alignment vertical="top"/>
    </xf>
    <xf numFmtId="0" fontId="2" fillId="3" borderId="1" xfId="0" applyFont="1" applyFill="1" applyBorder="1" applyAlignment="1">
      <alignment vertical="top"/>
    </xf>
    <xf numFmtId="0" fontId="1" fillId="3" borderId="1" xfId="0" applyFont="1" applyFill="1" applyBorder="1" applyAlignment="1">
      <alignment vertical="top" wrapText="1"/>
    </xf>
    <xf numFmtId="0" fontId="6" fillId="0" borderId="0" xfId="0" applyFont="1" applyAlignment="1">
      <alignment vertical="top"/>
    </xf>
    <xf numFmtId="0" fontId="0" fillId="0" borderId="0" xfId="0" applyFont="1" applyAlignment="1">
      <alignment vertical="top"/>
    </xf>
    <xf numFmtId="165" fontId="2" fillId="4" borderId="1" xfId="0" applyNumberFormat="1" applyFont="1" applyFill="1" applyBorder="1"/>
    <xf numFmtId="164" fontId="2" fillId="0" borderId="1" xfId="0" applyNumberFormat="1" applyFont="1" applyBorder="1"/>
    <xf numFmtId="164" fontId="2" fillId="5" borderId="1" xfId="0" applyNumberFormat="1" applyFont="1" applyFill="1" applyBorder="1"/>
    <xf numFmtId="10" fontId="2" fillId="4" borderId="1" xfId="0" applyNumberFormat="1" applyFont="1" applyFill="1" applyBorder="1"/>
    <xf numFmtId="165" fontId="1" fillId="4" borderId="1" xfId="0" applyNumberFormat="1" applyFont="1" applyFill="1" applyBorder="1"/>
    <xf numFmtId="0" fontId="2" fillId="0" borderId="0" xfId="0" applyFont="1"/>
    <xf numFmtId="0" fontId="2" fillId="0" borderId="6" xfId="0" applyFont="1" applyBorder="1" applyAlignment="1">
      <alignment vertical="top"/>
    </xf>
    <xf numFmtId="0" fontId="1" fillId="6" borderId="1" xfId="0" applyFont="1" applyFill="1" applyBorder="1" applyAlignment="1">
      <alignment horizontal="center" vertical="top" wrapText="1"/>
    </xf>
    <xf numFmtId="0" fontId="1" fillId="3" borderId="1" xfId="0" applyFont="1" applyFill="1" applyBorder="1" applyAlignment="1">
      <alignment horizontal="center" vertical="top" wrapText="1"/>
    </xf>
    <xf numFmtId="0" fontId="7" fillId="0" borderId="0" xfId="0" applyFont="1" applyAlignment="1">
      <alignment vertical="top"/>
    </xf>
    <xf numFmtId="0" fontId="2" fillId="5" borderId="1" xfId="0" applyFont="1" applyFill="1" applyBorder="1"/>
    <xf numFmtId="165" fontId="2" fillId="5" borderId="1" xfId="0" applyNumberFormat="1" applyFont="1" applyFill="1" applyBorder="1"/>
    <xf numFmtId="0" fontId="2" fillId="0" borderId="1" xfId="0" applyFont="1" applyBorder="1" applyAlignment="1">
      <alignment wrapText="1"/>
    </xf>
    <xf numFmtId="3" fontId="2" fillId="2" borderId="1" xfId="0" applyNumberFormat="1" applyFont="1" applyFill="1" applyBorder="1" applyAlignment="1">
      <alignment wrapText="1"/>
    </xf>
    <xf numFmtId="165" fontId="2" fillId="4" borderId="1" xfId="0" applyNumberFormat="1" applyFont="1" applyFill="1" applyBorder="1" applyAlignment="1">
      <alignment wrapText="1"/>
    </xf>
    <xf numFmtId="4" fontId="2" fillId="2" borderId="1" xfId="0" applyNumberFormat="1" applyFont="1" applyFill="1" applyBorder="1" applyAlignment="1">
      <alignment wrapText="1"/>
    </xf>
    <xf numFmtId="165" fontId="1" fillId="4" borderId="1" xfId="0" applyNumberFormat="1" applyFont="1" applyFill="1" applyBorder="1" applyAlignment="1">
      <alignment wrapText="1"/>
    </xf>
    <xf numFmtId="3" fontId="2" fillId="0" borderId="1" xfId="0" applyNumberFormat="1" applyFont="1" applyBorder="1"/>
    <xf numFmtId="166" fontId="2" fillId="0" borderId="1" xfId="0" applyNumberFormat="1" applyFont="1" applyBorder="1" applyAlignment="1">
      <alignment wrapText="1"/>
    </xf>
    <xf numFmtId="165" fontId="2" fillId="0" borderId="1" xfId="0" applyNumberFormat="1" applyFont="1" applyBorder="1" applyAlignment="1">
      <alignment wrapText="1"/>
    </xf>
    <xf numFmtId="0" fontId="7" fillId="0" borderId="0" xfId="0" applyFont="1" applyAlignment="1"/>
    <xf numFmtId="3" fontId="8" fillId="5" borderId="1" xfId="0" applyNumberFormat="1" applyFont="1" applyFill="1" applyBorder="1" applyAlignment="1">
      <alignment wrapText="1"/>
    </xf>
    <xf numFmtId="0" fontId="2" fillId="0" borderId="1" xfId="0" applyFont="1" applyBorder="1" applyAlignment="1"/>
    <xf numFmtId="0" fontId="1" fillId="0" borderId="1" xfId="0" applyFont="1" applyBorder="1" applyAlignment="1"/>
    <xf numFmtId="164" fontId="8" fillId="4" borderId="1" xfId="0" applyNumberFormat="1" applyFont="1" applyFill="1" applyBorder="1"/>
    <xf numFmtId="0" fontId="1" fillId="0" borderId="0" xfId="0" applyFont="1"/>
    <xf numFmtId="0" fontId="9" fillId="6" borderId="1" xfId="0" applyFont="1" applyFill="1" applyBorder="1" applyAlignment="1">
      <alignment vertical="top" wrapText="1"/>
    </xf>
    <xf numFmtId="0" fontId="1" fillId="0" borderId="9" xfId="0" applyFont="1" applyBorder="1" applyAlignment="1">
      <alignment horizontal="left" wrapText="1"/>
    </xf>
    <xf numFmtId="167" fontId="1" fillId="5" borderId="9" xfId="0" applyNumberFormat="1" applyFont="1" applyFill="1" applyBorder="1" applyAlignment="1">
      <alignment wrapText="1"/>
    </xf>
    <xf numFmtId="167" fontId="1" fillId="4" borderId="9" xfId="0" applyNumberFormat="1" applyFont="1" applyFill="1" applyBorder="1" applyAlignment="1">
      <alignment wrapText="1"/>
    </xf>
    <xf numFmtId="165" fontId="2" fillId="4" borderId="9" xfId="0" applyNumberFormat="1" applyFont="1" applyFill="1" applyBorder="1" applyAlignment="1">
      <alignment wrapText="1"/>
    </xf>
    <xf numFmtId="0" fontId="2" fillId="0" borderId="0" xfId="0" applyFont="1" applyAlignment="1"/>
    <xf numFmtId="0" fontId="1" fillId="0" borderId="1" xfId="0" applyFont="1" applyBorder="1" applyAlignment="1">
      <alignment horizontal="left" wrapText="1"/>
    </xf>
    <xf numFmtId="167" fontId="1" fillId="5" borderId="1" xfId="0" applyNumberFormat="1" applyFont="1" applyFill="1" applyBorder="1" applyAlignment="1">
      <alignment wrapText="1"/>
    </xf>
    <xf numFmtId="167" fontId="1" fillId="4" borderId="1" xfId="0" applyNumberFormat="1" applyFont="1" applyFill="1" applyBorder="1" applyAlignment="1">
      <alignment wrapText="1"/>
    </xf>
    <xf numFmtId="167" fontId="1" fillId="5" borderId="10" xfId="0" applyNumberFormat="1" applyFont="1" applyFill="1" applyBorder="1"/>
    <xf numFmtId="167" fontId="1" fillId="4" borderId="11" xfId="0" applyNumberFormat="1" applyFont="1" applyFill="1" applyBorder="1" applyAlignment="1">
      <alignment wrapText="1"/>
    </xf>
    <xf numFmtId="167" fontId="2" fillId="0" borderId="0" xfId="0" applyNumberFormat="1" applyFont="1"/>
    <xf numFmtId="0" fontId="10" fillId="0" borderId="0" xfId="0" applyFont="1"/>
    <xf numFmtId="0" fontId="9" fillId="0" borderId="0" xfId="0" applyFont="1" applyAlignment="1"/>
    <xf numFmtId="4" fontId="6" fillId="0" borderId="0" xfId="0" applyNumberFormat="1" applyFont="1"/>
    <xf numFmtId="0" fontId="1" fillId="3" borderId="11" xfId="0" applyFont="1" applyFill="1" applyBorder="1" applyAlignment="1">
      <alignment horizontal="center"/>
    </xf>
    <xf numFmtId="0" fontId="1" fillId="3" borderId="0" xfId="0" applyFont="1" applyFill="1" applyAlignment="1">
      <alignment horizontal="left"/>
    </xf>
    <xf numFmtId="4" fontId="9" fillId="0" borderId="1" xfId="0" applyNumberFormat="1" applyFont="1" applyBorder="1"/>
    <xf numFmtId="3" fontId="2" fillId="4" borderId="1" xfId="0" applyNumberFormat="1" applyFont="1" applyFill="1" applyBorder="1" applyAlignment="1">
      <alignment wrapText="1"/>
    </xf>
    <xf numFmtId="0" fontId="2" fillId="2" borderId="1" xfId="0" applyFont="1" applyFill="1" applyBorder="1" applyAlignment="1">
      <alignment wrapText="1"/>
    </xf>
    <xf numFmtId="3" fontId="1" fillId="4" borderId="12" xfId="0" applyNumberFormat="1" applyFont="1" applyFill="1" applyBorder="1" applyAlignment="1">
      <alignment wrapText="1"/>
    </xf>
    <xf numFmtId="165" fontId="1" fillId="4" borderId="12" xfId="0" applyNumberFormat="1" applyFont="1" applyFill="1" applyBorder="1" applyAlignment="1">
      <alignment wrapText="1"/>
    </xf>
    <xf numFmtId="164" fontId="1" fillId="4" borderId="1" xfId="0" applyNumberFormat="1" applyFont="1" applyFill="1" applyBorder="1" applyAlignment="1">
      <alignment wrapText="1"/>
    </xf>
    <xf numFmtId="165" fontId="1" fillId="4" borderId="13" xfId="0" applyNumberFormat="1" applyFont="1" applyFill="1" applyBorder="1" applyAlignment="1">
      <alignment wrapText="1"/>
    </xf>
    <xf numFmtId="0" fontId="9" fillId="0" borderId="0" xfId="0" applyFont="1" applyAlignment="1">
      <alignment vertical="top" wrapText="1"/>
    </xf>
    <xf numFmtId="0" fontId="0" fillId="0" borderId="0" xfId="0" applyFont="1" applyBorder="1" applyAlignment="1"/>
    <xf numFmtId="0" fontId="11" fillId="0" borderId="0" xfId="0" applyFont="1" applyBorder="1" applyAlignment="1">
      <alignment wrapText="1"/>
    </xf>
    <xf numFmtId="3" fontId="2" fillId="0" borderId="0" xfId="0" applyNumberFormat="1" applyFont="1" applyBorder="1" applyAlignment="1">
      <alignment wrapText="1"/>
    </xf>
    <xf numFmtId="0" fontId="12" fillId="0" borderId="0" xfId="0" applyFont="1" applyAlignment="1">
      <alignment vertical="center" wrapText="1"/>
    </xf>
    <xf numFmtId="0" fontId="13" fillId="0" borderId="1" xfId="0" applyFont="1" applyBorder="1" applyAlignment="1">
      <alignment vertical="center" wrapText="1"/>
    </xf>
    <xf numFmtId="0" fontId="12" fillId="0" borderId="1" xfId="0" applyFont="1" applyBorder="1" applyAlignment="1">
      <alignment vertical="center" wrapText="1"/>
    </xf>
    <xf numFmtId="0" fontId="11" fillId="3" borderId="1" xfId="0" applyFont="1" applyFill="1" applyBorder="1" applyAlignment="1">
      <alignment vertical="center" wrapText="1"/>
    </xf>
    <xf numFmtId="0" fontId="6" fillId="3" borderId="1" xfId="0" applyFont="1" applyFill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14" fillId="0" borderId="0" xfId="0" applyFont="1" applyAlignment="1"/>
    <xf numFmtId="0" fontId="8" fillId="2" borderId="1" xfId="0" applyFont="1" applyFill="1" applyBorder="1" applyAlignment="1">
      <alignment wrapText="1"/>
    </xf>
    <xf numFmtId="3" fontId="8" fillId="2" borderId="1" xfId="0" applyNumberFormat="1" applyFont="1" applyFill="1" applyBorder="1" applyAlignment="1">
      <alignment wrapText="1"/>
    </xf>
    <xf numFmtId="0" fontId="14" fillId="0" borderId="0" xfId="0" applyFont="1"/>
    <xf numFmtId="168" fontId="14" fillId="0" borderId="15" xfId="0" applyNumberFormat="1" applyFont="1" applyBorder="1"/>
    <xf numFmtId="168" fontId="14" fillId="0" borderId="0" xfId="0" applyNumberFormat="1" applyFont="1"/>
    <xf numFmtId="49" fontId="15" fillId="0" borderId="0" xfId="0" applyNumberFormat="1" applyFont="1"/>
    <xf numFmtId="0" fontId="15" fillId="0" borderId="0" xfId="0" applyFont="1"/>
    <xf numFmtId="168" fontId="15" fillId="4" borderId="11" xfId="0" applyNumberFormat="1" applyFont="1" applyFill="1" applyBorder="1" applyAlignment="1">
      <alignment horizontal="right"/>
    </xf>
    <xf numFmtId="0" fontId="8" fillId="2" borderId="16" xfId="0" applyFont="1" applyFill="1" applyBorder="1" applyAlignment="1">
      <alignment wrapText="1"/>
    </xf>
    <xf numFmtId="0" fontId="2" fillId="2" borderId="16" xfId="0" applyFont="1" applyFill="1" applyBorder="1" applyAlignment="1">
      <alignment wrapText="1"/>
    </xf>
    <xf numFmtId="3" fontId="8" fillId="2" borderId="16" xfId="0" applyNumberFormat="1" applyFont="1" applyFill="1" applyBorder="1" applyAlignment="1">
      <alignment wrapText="1"/>
    </xf>
    <xf numFmtId="0" fontId="5" fillId="0" borderId="1" xfId="0" applyFont="1" applyBorder="1" applyAlignment="1"/>
    <xf numFmtId="0" fontId="4" fillId="0" borderId="1" xfId="0" applyFont="1" applyBorder="1" applyAlignment="1">
      <alignment vertical="center" wrapText="1"/>
    </xf>
    <xf numFmtId="164" fontId="1" fillId="5" borderId="1" xfId="0" applyNumberFormat="1" applyFont="1" applyFill="1" applyBorder="1" applyAlignment="1">
      <alignment wrapText="1"/>
    </xf>
    <xf numFmtId="10" fontId="1" fillId="4" borderId="17" xfId="0" applyNumberFormat="1" applyFont="1" applyFill="1" applyBorder="1"/>
    <xf numFmtId="0" fontId="4" fillId="0" borderId="0" xfId="0" applyFont="1" applyAlignment="1">
      <alignment vertical="center" wrapText="1"/>
    </xf>
    <xf numFmtId="10" fontId="4" fillId="0" borderId="0" xfId="0" applyNumberFormat="1" applyFont="1"/>
    <xf numFmtId="0" fontId="1" fillId="3" borderId="1" xfId="0" applyFont="1" applyFill="1" applyBorder="1" applyAlignment="1">
      <alignment vertical="center" wrapText="1"/>
    </xf>
    <xf numFmtId="0" fontId="2" fillId="3" borderId="1" xfId="0" applyFont="1" applyFill="1" applyBorder="1" applyAlignment="1">
      <alignment vertical="center" wrapText="1"/>
    </xf>
    <xf numFmtId="0" fontId="8" fillId="5" borderId="1" xfId="0" applyFont="1" applyFill="1" applyBorder="1" applyAlignment="1">
      <alignment wrapText="1"/>
    </xf>
    <xf numFmtId="0" fontId="5" fillId="0" borderId="1" xfId="0" applyFont="1" applyBorder="1"/>
    <xf numFmtId="4" fontId="16" fillId="0" borderId="0" xfId="0" applyNumberFormat="1" applyFont="1" applyAlignment="1">
      <alignment horizontal="right"/>
    </xf>
    <xf numFmtId="0" fontId="5" fillId="0" borderId="5" xfId="0" applyFont="1" applyBorder="1"/>
    <xf numFmtId="0" fontId="17" fillId="0" borderId="0" xfId="0" applyFont="1"/>
    <xf numFmtId="4" fontId="17" fillId="0" borderId="0" xfId="0" applyNumberFormat="1" applyFont="1" applyAlignment="1">
      <alignment horizontal="right"/>
    </xf>
    <xf numFmtId="4" fontId="18" fillId="0" borderId="0" xfId="0" applyNumberFormat="1" applyFont="1" applyAlignment="1">
      <alignment horizontal="right"/>
    </xf>
    <xf numFmtId="4" fontId="15" fillId="0" borderId="0" xfId="0" applyNumberFormat="1" applyFont="1" applyAlignment="1">
      <alignment horizontal="right"/>
    </xf>
    <xf numFmtId="0" fontId="0" fillId="0" borderId="0" xfId="0" applyFont="1" applyAlignment="1">
      <alignment vertical="center" wrapText="1"/>
    </xf>
    <xf numFmtId="4" fontId="5" fillId="5" borderId="1" xfId="0" applyNumberFormat="1" applyFont="1" applyFill="1" applyBorder="1" applyAlignment="1"/>
    <xf numFmtId="0" fontId="19" fillId="0" borderId="0" xfId="0" applyFont="1" applyAlignment="1"/>
    <xf numFmtId="3" fontId="5" fillId="5" borderId="14" xfId="0" applyNumberFormat="1" applyFont="1" applyFill="1" applyBorder="1"/>
    <xf numFmtId="165" fontId="8" fillId="5" borderId="1" xfId="0" applyNumberFormat="1" applyFont="1" applyFill="1" applyBorder="1" applyAlignment="1">
      <alignment wrapText="1"/>
    </xf>
    <xf numFmtId="3" fontId="1" fillId="4" borderId="18" xfId="0" applyNumberFormat="1" applyFont="1" applyFill="1" applyBorder="1" applyAlignment="1">
      <alignment wrapText="1"/>
    </xf>
    <xf numFmtId="165" fontId="1" fillId="4" borderId="18" xfId="0" applyNumberFormat="1" applyFont="1" applyFill="1" applyBorder="1" applyAlignment="1">
      <alignment wrapText="1"/>
    </xf>
    <xf numFmtId="0" fontId="6" fillId="0" borderId="19" xfId="0" applyFont="1" applyBorder="1"/>
    <xf numFmtId="0" fontId="0" fillId="0" borderId="19" xfId="0" applyBorder="1"/>
    <xf numFmtId="164" fontId="1" fillId="4" borderId="12" xfId="0" applyNumberFormat="1" applyFont="1" applyFill="1" applyBorder="1" applyAlignment="1">
      <alignment wrapText="1"/>
    </xf>
    <xf numFmtId="0" fontId="20" fillId="0" borderId="12" xfId="0" applyFont="1" applyBorder="1" applyAlignment="1">
      <alignment wrapText="1"/>
    </xf>
    <xf numFmtId="0" fontId="20" fillId="0" borderId="19" xfId="0" applyFont="1" applyBorder="1" applyAlignment="1">
      <alignment vertical="top" wrapText="1"/>
    </xf>
    <xf numFmtId="0" fontId="1" fillId="0" borderId="19" xfId="0" applyFont="1" applyBorder="1" applyAlignment="1">
      <alignment vertical="top" wrapText="1"/>
    </xf>
    <xf numFmtId="2" fontId="0" fillId="0" borderId="0" xfId="0" applyNumberFormat="1"/>
    <xf numFmtId="164" fontId="2" fillId="2" borderId="1" xfId="0" applyNumberFormat="1" applyFont="1" applyFill="1" applyBorder="1" applyAlignment="1">
      <alignment wrapText="1"/>
    </xf>
    <xf numFmtId="3" fontId="2" fillId="2" borderId="0" xfId="0" applyNumberFormat="1" applyFont="1" applyFill="1" applyBorder="1" applyAlignment="1">
      <alignment wrapText="1"/>
    </xf>
    <xf numFmtId="43" fontId="2" fillId="2" borderId="1" xfId="1" applyFont="1" applyFill="1" applyBorder="1" applyAlignment="1">
      <alignment wrapText="1"/>
    </xf>
    <xf numFmtId="43" fontId="23" fillId="2" borderId="1" xfId="1" applyFont="1" applyFill="1" applyBorder="1" applyAlignment="1">
      <alignment wrapText="1"/>
    </xf>
    <xf numFmtId="43" fontId="23" fillId="2" borderId="0" xfId="1" applyFont="1" applyFill="1" applyBorder="1" applyAlignment="1">
      <alignment wrapText="1"/>
    </xf>
    <xf numFmtId="43" fontId="1" fillId="2" borderId="0" xfId="1" applyFont="1" applyFill="1" applyBorder="1" applyAlignment="1">
      <alignment wrapText="1"/>
    </xf>
    <xf numFmtId="0" fontId="1" fillId="3" borderId="1" xfId="0" applyFont="1" applyFill="1" applyBorder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EF8A45"/>
      <rgbColor rgb="FFA7D08B"/>
      <rgbColor rgb="FFC4D9EF"/>
      <rgbColor rgb="FFFFCC2C"/>
      <rgbColor rgb="FFF4B18B"/>
      <rgbColor rgb="FF9DC3E6"/>
      <rgbColor rgb="FFC79400"/>
      <rgbColor rgb="FF5182C3"/>
      <rgbColor rgb="FFB6D7A8"/>
      <rgbColor rgb="FF6EAA46"/>
      <rgbColor rgb="FF6F90D1"/>
      <rgbColor rgb="FF305C9D"/>
      <rgbColor rgb="FFC8C8C8"/>
      <rgbColor rgb="FF818181"/>
      <rgbColor rgb="FF94ABDB"/>
      <rgbColor rgb="FF505A4A"/>
      <rgbColor rgb="FFFEF2CB"/>
      <rgbColor rgb="FFDEEAF6"/>
      <rgbColor rgb="FFAFAFAF"/>
      <rgbColor rgb="FFF19761"/>
      <rgbColor rgb="FF0B5394"/>
      <rgbColor rgb="FFBBCDEA"/>
      <rgbColor rgb="FFFFCE52"/>
      <rgbColor rgb="FFD7D7D7"/>
      <rgbColor rgb="FFFFD966"/>
      <rgbColor rgb="FFA5BEE3"/>
      <rgbColor rgb="FFA1A1A1"/>
      <rgbColor rgb="FFFEBF00"/>
      <rgbColor rgb="FF4472C1"/>
      <rgbColor rgb="FFFFDE8E"/>
      <rgbColor rgb="FF79ACDD"/>
      <rgbColor rgb="FFDDDDDD"/>
      <rgbColor rgb="FFCAE1BE"/>
      <rgbColor rgb="FFFFE7B0"/>
      <rgbColor rgb="FF99CCFF"/>
      <rgbColor rgb="FFE7B8AF"/>
      <rgbColor rgb="FFB7B7B7"/>
      <rgbColor rgb="FFF8CEBA"/>
      <rgbColor rgb="FF3870C8"/>
      <rgbColor rgb="FF5A9AD5"/>
      <rgbColor rgb="FF88BE65"/>
      <rgbColor rgb="FFFFC61A"/>
      <rgbColor rgb="FFDAA400"/>
      <rgbColor rgb="FFEC7C30"/>
      <rgbColor rgb="FF767676"/>
      <rgbColor rgb="FF8B8B8B"/>
      <rgbColor rgb="FF6083CB"/>
      <rgbColor rgb="FF5B8D38"/>
      <rgbColor rgb="FFAAD093"/>
      <rgbColor rgb="FF1A1A1A"/>
      <rgbColor rgb="FF8F5502"/>
      <rgbColor rgb="FFCA651D"/>
      <rgbColor rgb="FF204172"/>
      <rgbColor rgb="FF404040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c:style val="2"/>
  <c:chart>
    <c:title>
      <c:tx>
        <c:rich>
          <a:bodyPr rot="0"/>
          <a:lstStyle/>
          <a:p>
            <a:pPr>
              <a:defRPr sz="1800" b="0" strike="noStrike" spc="-1">
                <a:solidFill>
                  <a:srgbClr val="000000"/>
                </a:solidFill>
                <a:latin typeface="Calibri"/>
                <a:ea typeface="Calibri"/>
              </a:defRPr>
            </a:pPr>
            <a:r>
              <a:rPr lang="en-US" sz="1800" b="0" strike="noStrike" spc="-1">
                <a:solidFill>
                  <a:srgbClr val="000000"/>
                </a:solidFill>
                <a:latin typeface="Calibri"/>
                <a:ea typeface="Calibri"/>
              </a:rPr>
              <a:t>2021 Budget Revenue and Financing</a:t>
            </a:r>
          </a:p>
        </c:rich>
      </c:tx>
      <c:overlay val="0"/>
      <c:spPr>
        <a:noFill/>
        <a:ln>
          <a:noFill/>
        </a:ln>
      </c:spPr>
    </c:title>
    <c:autoTitleDeleted val="0"/>
    <c:plotArea>
      <c:layout/>
      <c:barChart>
        <c:barDir val="col"/>
        <c:grouping val="stacked"/>
        <c:varyColors val="1"/>
        <c:ser>
          <c:idx val="0"/>
          <c:order val="0"/>
          <c:spPr>
            <a:solidFill>
              <a:schemeClr val="accent3">
                <a:lumMod val="50000"/>
              </a:schemeClr>
            </a:solidFill>
            <a:ln>
              <a:noFill/>
            </a:ln>
          </c:spPr>
          <c:invertIfNegative val="0"/>
          <c:dPt>
            <c:idx val="0"/>
            <c:invertIfNegative val="1"/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00-940C-48ED-BBB1-DF385E1B7C62}"/>
              </c:ext>
            </c:extLst>
          </c:dPt>
          <c:dPt>
            <c:idx val="1"/>
            <c:invertIfNegative val="1"/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01-940C-48ED-BBB1-DF385E1B7C62}"/>
              </c:ext>
            </c:extLst>
          </c:dPt>
          <c:dPt>
            <c:idx val="2"/>
            <c:invertIfNegative val="1"/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02-940C-48ED-BBB1-DF385E1B7C62}"/>
              </c:ext>
            </c:extLst>
          </c:dPt>
          <c:dPt>
            <c:idx val="3"/>
            <c:invertIfNegative val="1"/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03-940C-48ED-BBB1-DF385E1B7C62}"/>
              </c:ext>
            </c:extLst>
          </c:dPt>
          <c:dPt>
            <c:idx val="4"/>
            <c:invertIfNegative val="1"/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04-940C-48ED-BBB1-DF385E1B7C62}"/>
              </c:ext>
            </c:extLst>
          </c:dPt>
          <c:dPt>
            <c:idx val="5"/>
            <c:invertIfNegative val="1"/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05-940C-48ED-BBB1-DF385E1B7C62}"/>
              </c:ext>
            </c:extLst>
          </c:dPt>
          <c:dPt>
            <c:idx val="6"/>
            <c:invertIfNegative val="1"/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06-940C-48ED-BBB1-DF385E1B7C62}"/>
              </c:ext>
            </c:extLst>
          </c:dPt>
          <c:dPt>
            <c:idx val="7"/>
            <c:invertIfNegative val="1"/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07-940C-48ED-BBB1-DF385E1B7C62}"/>
              </c:ext>
            </c:extLst>
          </c:dPt>
          <c:dPt>
            <c:idx val="8"/>
            <c:invertIfNegative val="1"/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08-940C-48ED-BBB1-DF385E1B7C62}"/>
              </c:ext>
            </c:extLst>
          </c:dPt>
          <c:dPt>
            <c:idx val="9"/>
            <c:invertIfNegative val="1"/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09-940C-48ED-BBB1-DF385E1B7C62}"/>
              </c:ext>
            </c:extLst>
          </c:dPt>
          <c:dPt>
            <c:idx val="10"/>
            <c:invertIfNegative val="1"/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0A-940C-48ED-BBB1-DF385E1B7C62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  <a:ea typeface="Calibri"/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'Revenue and Financing Page '!$C$29:$C$39</c:f>
              <c:strCache>
                <c:ptCount val="11"/>
                <c:pt idx="0">
                  <c:v>Internally Generated Revenue</c:v>
                </c:pt>
                <c:pt idx="1">
                  <c:v>Statutory Allocation</c:v>
                </c:pt>
                <c:pt idx="2">
                  <c:v>Value Added Tax</c:v>
                </c:pt>
                <c:pt idx="3">
                  <c:v>Other Statutory Revenue</c:v>
                </c:pt>
                <c:pt idx="4">
                  <c:v>Domestic Grants</c:v>
                </c:pt>
                <c:pt idx="5">
                  <c:v>Foreign Grants</c:v>
                </c:pt>
                <c:pt idx="6">
                  <c:v>Opening Balance</c:v>
                </c:pt>
                <c:pt idx="7">
                  <c:v>Domestic Loans</c:v>
                </c:pt>
                <c:pt idx="8">
                  <c:v>Foreign Loans</c:v>
                </c:pt>
                <c:pt idx="9">
                  <c:v>Sales of Government Assets </c:v>
                </c:pt>
                <c:pt idx="10">
                  <c:v>Other Deficit Financing Items </c:v>
                </c:pt>
              </c:strCache>
            </c:strRef>
          </c:cat>
          <c:val>
            <c:numRef>
              <c:f>'Revenue and Financing Page '!$D$29:$D$39</c:f>
              <c:numCache>
                <c:formatCode>_(* #,##0_);_(* \(#,##0\);_(* \-??_);_(@_)</c:formatCode>
                <c:ptCount val="11"/>
                <c:pt idx="0">
                  <c:v>25000000000</c:v>
                </c:pt>
                <c:pt idx="1">
                  <c:v>142700000000</c:v>
                </c:pt>
                <c:pt idx="2">
                  <c:v>15000000000</c:v>
                </c:pt>
                <c:pt idx="3">
                  <c:v>79782120748</c:v>
                </c:pt>
                <c:pt idx="4">
                  <c:v>3700000000</c:v>
                </c:pt>
                <c:pt idx="5">
                  <c:v>16290000000</c:v>
                </c:pt>
                <c:pt idx="6">
                  <c:v>21556922920</c:v>
                </c:pt>
                <c:pt idx="7">
                  <c:v>25000000000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B-940C-48ED-BBB1-DF385E1B7C6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overlap val="100"/>
        <c:axId val="275751648"/>
        <c:axId val="275752040"/>
      </c:barChart>
      <c:catAx>
        <c:axId val="275751648"/>
        <c:scaling>
          <c:orientation val="minMax"/>
        </c:scaling>
        <c:delete val="0"/>
        <c:axPos val="b"/>
        <c:numFmt formatCode="General" sourceLinked="1"/>
        <c:majorTickMark val="cross"/>
        <c:minorTickMark val="cross"/>
        <c:tickLblPos val="nextTo"/>
        <c:spPr>
          <a:ln w="6480">
            <a:solidFill>
              <a:srgbClr val="8B8B8B"/>
            </a:solidFill>
            <a:round/>
          </a:ln>
        </c:spPr>
        <c:txPr>
          <a:bodyPr/>
          <a:lstStyle/>
          <a:p>
            <a:pPr>
              <a:defRPr sz="1000" b="0" strike="noStrike" spc="-1">
                <a:solidFill>
                  <a:srgbClr val="000000"/>
                </a:solidFill>
                <a:latin typeface="Calibri"/>
                <a:ea typeface="Calibri"/>
              </a:defRPr>
            </a:pPr>
            <a:endParaRPr lang="en-US"/>
          </a:p>
        </c:txPr>
        <c:crossAx val="275752040"/>
        <c:crosses val="autoZero"/>
        <c:auto val="1"/>
        <c:lblAlgn val="ctr"/>
        <c:lblOffset val="100"/>
        <c:noMultiLvlLbl val="1"/>
      </c:catAx>
      <c:valAx>
        <c:axId val="275752040"/>
        <c:scaling>
          <c:orientation val="minMax"/>
        </c:scaling>
        <c:delete val="0"/>
        <c:axPos val="l"/>
        <c:majorGridlines>
          <c:spPr>
            <a:ln w="6480">
              <a:solidFill>
                <a:srgbClr val="B7B7B7"/>
              </a:solidFill>
              <a:round/>
            </a:ln>
          </c:spPr>
        </c:majorGridlines>
        <c:title>
          <c:tx>
            <c:rich>
              <a:bodyPr rot="-5400000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  <a:ea typeface="Calibri"/>
                  </a:defRPr>
                </a:pPr>
                <a:r>
                  <a:rPr lang="en-US" sz="1000" b="0" strike="noStrike" spc="-1">
                    <a:solidFill>
                      <a:srgbClr val="000000"/>
                    </a:solidFill>
                    <a:latin typeface="Calibri"/>
                    <a:ea typeface="Calibri"/>
                  </a:rPr>
                  <a:t>Naira</a:t>
                </a:r>
              </a:p>
            </c:rich>
          </c:tx>
          <c:overlay val="0"/>
          <c:spPr>
            <a:noFill/>
            <a:ln>
              <a:noFill/>
            </a:ln>
          </c:spPr>
        </c:title>
        <c:numFmt formatCode="General" sourceLinked="0"/>
        <c:majorTickMark val="cross"/>
        <c:minorTickMark val="cross"/>
        <c:tickLblPos val="nextTo"/>
        <c:spPr>
          <a:ln w="47520">
            <a:noFill/>
          </a:ln>
        </c:spPr>
        <c:txPr>
          <a:bodyPr/>
          <a:lstStyle/>
          <a:p>
            <a:pPr>
              <a:defRPr sz="1000" b="0" strike="noStrike" spc="-1">
                <a:solidFill>
                  <a:srgbClr val="000000"/>
                </a:solidFill>
                <a:latin typeface="Calibri"/>
                <a:ea typeface="Calibri"/>
              </a:defRPr>
            </a:pPr>
            <a:endParaRPr lang="en-US"/>
          </a:p>
        </c:txPr>
        <c:crossAx val="275751648"/>
        <c:crosses val="autoZero"/>
        <c:crossBetween val="between"/>
      </c:valAx>
      <c:spPr>
        <a:solidFill>
          <a:srgbClr val="FFFFFF"/>
        </a:solidFill>
        <a:ln>
          <a:noFill/>
        </a:ln>
      </c:spPr>
    </c:plotArea>
    <c:plotVisOnly val="1"/>
    <c:dispBlanksAs val="zero"/>
    <c:showDLblsOverMax val="1"/>
  </c:chart>
  <c:spPr>
    <a:solidFill>
      <a:srgbClr val="FFFFFF"/>
    </a:solidFill>
    <a:ln>
      <a:noFill/>
    </a:ln>
  </c:sp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c:style val="2"/>
  <c:chart>
    <c:title>
      <c:tx>
        <c:rich>
          <a:bodyPr rot="0"/>
          <a:lstStyle/>
          <a:p>
            <a:pPr>
              <a:defRPr sz="1800" b="0" strike="noStrike" spc="-1">
                <a:solidFill>
                  <a:srgbClr val="000000"/>
                </a:solidFill>
                <a:latin typeface="Calibri"/>
                <a:ea typeface="Calibri"/>
              </a:defRPr>
            </a:pPr>
            <a:r>
              <a:rPr lang="en-US" sz="1800" b="0" strike="noStrike" spc="-1">
                <a:solidFill>
                  <a:srgbClr val="000000"/>
                </a:solidFill>
                <a:latin typeface="Calibri"/>
                <a:ea typeface="Calibri"/>
              </a:rPr>
              <a:t>2020 Budget Revenue and Financing</a:t>
            </a:r>
          </a:p>
        </c:rich>
      </c:tx>
      <c:layout/>
      <c:overlay val="0"/>
      <c:spPr>
        <a:noFill/>
        <a:ln>
          <a:noFill/>
        </a:ln>
      </c:spPr>
    </c:title>
    <c:autoTitleDeleted val="0"/>
    <c:plotArea>
      <c:layout/>
      <c:barChart>
        <c:barDir val="col"/>
        <c:grouping val="stacked"/>
        <c:varyColors val="1"/>
        <c:ser>
          <c:idx val="0"/>
          <c:order val="0"/>
          <c:spPr>
            <a:solidFill>
              <a:schemeClr val="accent3">
                <a:lumMod val="50000"/>
              </a:schemeClr>
            </a:solidFill>
            <a:ln>
              <a:noFill/>
            </a:ln>
          </c:spPr>
          <c:invertIfNegative val="0"/>
          <c:dPt>
            <c:idx val="0"/>
            <c:invertIfNegative val="1"/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00-65E4-4D70-8761-02585150F7CA}"/>
              </c:ext>
            </c:extLst>
          </c:dPt>
          <c:dPt>
            <c:idx val="1"/>
            <c:invertIfNegative val="1"/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01-65E4-4D70-8761-02585150F7CA}"/>
              </c:ext>
            </c:extLst>
          </c:dPt>
          <c:dPt>
            <c:idx val="2"/>
            <c:invertIfNegative val="1"/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02-65E4-4D70-8761-02585150F7CA}"/>
              </c:ext>
            </c:extLst>
          </c:dPt>
          <c:dPt>
            <c:idx val="3"/>
            <c:invertIfNegative val="1"/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03-65E4-4D70-8761-02585150F7CA}"/>
              </c:ext>
            </c:extLst>
          </c:dPt>
          <c:dPt>
            <c:idx val="4"/>
            <c:invertIfNegative val="1"/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04-65E4-4D70-8761-02585150F7CA}"/>
              </c:ext>
            </c:extLst>
          </c:dPt>
          <c:dPt>
            <c:idx val="5"/>
            <c:invertIfNegative val="1"/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05-65E4-4D70-8761-02585150F7CA}"/>
              </c:ext>
            </c:extLst>
          </c:dPt>
          <c:dPt>
            <c:idx val="6"/>
            <c:invertIfNegative val="1"/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06-65E4-4D70-8761-02585150F7CA}"/>
              </c:ext>
            </c:extLst>
          </c:dPt>
          <c:dPt>
            <c:idx val="7"/>
            <c:invertIfNegative val="1"/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07-65E4-4D70-8761-02585150F7CA}"/>
              </c:ext>
            </c:extLst>
          </c:dPt>
          <c:dPt>
            <c:idx val="8"/>
            <c:invertIfNegative val="1"/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08-65E4-4D70-8761-02585150F7CA}"/>
              </c:ext>
            </c:extLst>
          </c:dPt>
          <c:dPt>
            <c:idx val="9"/>
            <c:invertIfNegative val="1"/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09-65E4-4D70-8761-02585150F7CA}"/>
              </c:ext>
            </c:extLst>
          </c:dPt>
          <c:dPt>
            <c:idx val="10"/>
            <c:invertIfNegative val="1"/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0A-65E4-4D70-8761-02585150F7CA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  <a:ea typeface="Calibri"/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'Revenue and Financing Page '!$C$29:$C$39</c:f>
              <c:strCache>
                <c:ptCount val="11"/>
                <c:pt idx="0">
                  <c:v>Internally Generated Revenue</c:v>
                </c:pt>
                <c:pt idx="1">
                  <c:v>Statutory Allocation</c:v>
                </c:pt>
                <c:pt idx="2">
                  <c:v>Value Added Tax</c:v>
                </c:pt>
                <c:pt idx="3">
                  <c:v>Other Statutory Revenue</c:v>
                </c:pt>
                <c:pt idx="4">
                  <c:v>Domestic Grants</c:v>
                </c:pt>
                <c:pt idx="5">
                  <c:v>Foreign Grants</c:v>
                </c:pt>
                <c:pt idx="6">
                  <c:v>Opening Balance</c:v>
                </c:pt>
                <c:pt idx="7">
                  <c:v>Domestic Loans</c:v>
                </c:pt>
                <c:pt idx="8">
                  <c:v>Foreign Loans</c:v>
                </c:pt>
                <c:pt idx="9">
                  <c:v>Sales of Government Assets </c:v>
                </c:pt>
                <c:pt idx="10">
                  <c:v>Other Deficit Financing Items </c:v>
                </c:pt>
              </c:strCache>
            </c:strRef>
          </c:cat>
          <c:val>
            <c:numRef>
              <c:f>'Revenue and Financing Page '!$D$29:$D$39</c:f>
              <c:numCache>
                <c:formatCode>_(* #,##0_);_(* \(#,##0\);_(* \-??_);_(@_)</c:formatCode>
                <c:ptCount val="11"/>
                <c:pt idx="0">
                  <c:v>25000000000</c:v>
                </c:pt>
                <c:pt idx="1">
                  <c:v>142700000000</c:v>
                </c:pt>
                <c:pt idx="2">
                  <c:v>15000000000</c:v>
                </c:pt>
                <c:pt idx="3">
                  <c:v>79782120748</c:v>
                </c:pt>
                <c:pt idx="4">
                  <c:v>3700000000</c:v>
                </c:pt>
                <c:pt idx="5">
                  <c:v>16290000000</c:v>
                </c:pt>
                <c:pt idx="6">
                  <c:v>21556922920</c:v>
                </c:pt>
                <c:pt idx="7">
                  <c:v>25000000000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B-65E4-4D70-8761-02585150F7C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overlap val="100"/>
        <c:axId val="324867248"/>
        <c:axId val="324869208"/>
      </c:barChart>
      <c:catAx>
        <c:axId val="324867248"/>
        <c:scaling>
          <c:orientation val="minMax"/>
        </c:scaling>
        <c:delete val="0"/>
        <c:axPos val="b"/>
        <c:numFmt formatCode="General" sourceLinked="1"/>
        <c:majorTickMark val="cross"/>
        <c:minorTickMark val="cross"/>
        <c:tickLblPos val="nextTo"/>
        <c:spPr>
          <a:ln w="6480">
            <a:solidFill>
              <a:srgbClr val="8B8B8B"/>
            </a:solidFill>
            <a:round/>
          </a:ln>
        </c:spPr>
        <c:txPr>
          <a:bodyPr/>
          <a:lstStyle/>
          <a:p>
            <a:pPr>
              <a:defRPr sz="1000" b="0" strike="noStrike" spc="-1">
                <a:solidFill>
                  <a:srgbClr val="000000"/>
                </a:solidFill>
                <a:latin typeface="Calibri"/>
                <a:ea typeface="Calibri"/>
              </a:defRPr>
            </a:pPr>
            <a:endParaRPr lang="en-US"/>
          </a:p>
        </c:txPr>
        <c:crossAx val="324869208"/>
        <c:crosses val="autoZero"/>
        <c:auto val="1"/>
        <c:lblAlgn val="ctr"/>
        <c:lblOffset val="100"/>
        <c:noMultiLvlLbl val="1"/>
      </c:catAx>
      <c:valAx>
        <c:axId val="324869208"/>
        <c:scaling>
          <c:orientation val="minMax"/>
        </c:scaling>
        <c:delete val="0"/>
        <c:axPos val="l"/>
        <c:majorGridlines>
          <c:spPr>
            <a:ln w="6480">
              <a:solidFill>
                <a:srgbClr val="B7B7B7"/>
              </a:solidFill>
              <a:round/>
            </a:ln>
          </c:spPr>
        </c:majorGridlines>
        <c:title>
          <c:tx>
            <c:rich>
              <a:bodyPr rot="-5400000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  <a:ea typeface="Calibri"/>
                  </a:defRPr>
                </a:pPr>
                <a:r>
                  <a:rPr lang="en-US" sz="1000" b="0" strike="noStrike" spc="-1">
                    <a:solidFill>
                      <a:srgbClr val="000000"/>
                    </a:solidFill>
                    <a:latin typeface="Calibri"/>
                    <a:ea typeface="Calibri"/>
                  </a:rPr>
                  <a:t>Naira</a:t>
                </a:r>
              </a:p>
            </c:rich>
          </c:tx>
          <c:layout/>
          <c:overlay val="0"/>
          <c:spPr>
            <a:noFill/>
            <a:ln>
              <a:noFill/>
            </a:ln>
          </c:spPr>
        </c:title>
        <c:numFmt formatCode="#,##0" sourceLinked="0"/>
        <c:majorTickMark val="cross"/>
        <c:minorTickMark val="cross"/>
        <c:tickLblPos val="nextTo"/>
        <c:spPr>
          <a:ln w="47520">
            <a:noFill/>
          </a:ln>
        </c:spPr>
        <c:txPr>
          <a:bodyPr/>
          <a:lstStyle/>
          <a:p>
            <a:pPr>
              <a:defRPr sz="1000" b="0" strike="noStrike" spc="-1">
                <a:solidFill>
                  <a:srgbClr val="000000"/>
                </a:solidFill>
                <a:latin typeface="Calibri"/>
                <a:ea typeface="Calibri"/>
              </a:defRPr>
            </a:pPr>
            <a:endParaRPr lang="en-US"/>
          </a:p>
        </c:txPr>
        <c:crossAx val="324867248"/>
        <c:crosses val="autoZero"/>
        <c:crossBetween val="between"/>
        <c:dispUnits>
          <c:builtInUnit val="billions"/>
          <c:dispUnitsLbl>
            <c:layout/>
          </c:dispUnitsLbl>
        </c:dispUnits>
      </c:valAx>
      <c:spPr>
        <a:solidFill>
          <a:srgbClr val="FFFFFF"/>
        </a:solidFill>
        <a:ln>
          <a:noFill/>
        </a:ln>
      </c:spPr>
    </c:plotArea>
    <c:plotVisOnly val="1"/>
    <c:dispBlanksAs val="zero"/>
    <c:showDLblsOverMax val="1"/>
  </c:chart>
  <c:spPr>
    <a:solidFill>
      <a:srgbClr val="FFFFFF"/>
    </a:solidFill>
    <a:ln>
      <a:noFill/>
    </a:ln>
  </c:sp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c:style val="2"/>
  <c:chart>
    <c:title>
      <c:tx>
        <c:rich>
          <a:bodyPr rot="0"/>
          <a:lstStyle/>
          <a:p>
            <a:pPr>
              <a:defRPr sz="1500" b="0" strike="noStrike" spc="-1">
                <a:solidFill>
                  <a:srgbClr val="000000"/>
                </a:solidFill>
                <a:latin typeface="Calibri"/>
                <a:ea typeface="Calibri"/>
              </a:defRPr>
            </a:pPr>
            <a:r>
              <a:rPr lang="en-US" sz="1500" b="0" strike="noStrike" spc="-1">
                <a:solidFill>
                  <a:srgbClr val="000000"/>
                </a:solidFill>
                <a:latin typeface="Calibri"/>
                <a:ea typeface="Calibri"/>
              </a:rPr>
              <a:t>2019 Budget Revenue and Financing</a:t>
            </a:r>
          </a:p>
        </c:rich>
      </c:tx>
      <c:layout/>
      <c:overlay val="0"/>
      <c:spPr>
        <a:noFill/>
        <a:ln>
          <a:noFill/>
        </a:ln>
      </c:spPr>
    </c:title>
    <c:autoTitleDeleted val="0"/>
    <c:plotArea>
      <c:layout/>
      <c:pieChart>
        <c:varyColors val="1"/>
        <c:ser>
          <c:idx val="0"/>
          <c:order val="0"/>
          <c:spPr>
            <a:gradFill>
              <a:gsLst>
                <a:gs pos="0">
                  <a:srgbClr val="6082CA"/>
                </a:gs>
                <a:gs pos="100000">
                  <a:srgbClr val="3D6FC9"/>
                </a:gs>
              </a:gsLst>
              <a:lin ang="5400000"/>
            </a:gradFill>
            <a:ln>
              <a:noFill/>
            </a:ln>
          </c:spPr>
          <c:dPt>
            <c:idx val="0"/>
            <c:bubble3D val="0"/>
            <c:spPr>
              <a:solidFill>
                <a:srgbClr val="3A61A7"/>
              </a:solidFill>
              <a:ln>
                <a:noFill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86DE-4C0C-A5EA-C36226DB1713}"/>
              </c:ext>
            </c:extLst>
          </c:dPt>
          <c:dPt>
            <c:idx val="1"/>
            <c:bubble3D val="0"/>
            <c:spPr>
              <a:solidFill>
                <a:srgbClr val="C96A2A"/>
              </a:solidFill>
              <a:ln>
                <a:noFill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86DE-4C0C-A5EA-C36226DB1713}"/>
              </c:ext>
            </c:extLst>
          </c:dPt>
          <c:dPt>
            <c:idx val="2"/>
            <c:bubble3D val="0"/>
            <c:spPr>
              <a:solidFill>
                <a:srgbClr val="8C8C8C"/>
              </a:solidFill>
              <a:ln>
                <a:noFill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86DE-4C0C-A5EA-C36226DB1713}"/>
              </c:ext>
            </c:extLst>
          </c:dPt>
          <c:dPt>
            <c:idx val="3"/>
            <c:bubble3D val="0"/>
            <c:spPr>
              <a:solidFill>
                <a:srgbClr val="D9A300"/>
              </a:solidFill>
              <a:ln>
                <a:noFill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86DE-4C0C-A5EA-C36226DB1713}"/>
              </c:ext>
            </c:extLst>
          </c:dPt>
          <c:dPt>
            <c:idx val="4"/>
            <c:bubble3D val="0"/>
            <c:spPr>
              <a:solidFill>
                <a:srgbClr val="4D84B5"/>
              </a:solidFill>
              <a:ln>
                <a:noFill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9-86DE-4C0C-A5EA-C36226DB1713}"/>
              </c:ext>
            </c:extLst>
          </c:dPt>
          <c:dPt>
            <c:idx val="5"/>
            <c:bubble3D val="0"/>
            <c:spPr>
              <a:solidFill>
                <a:srgbClr val="5F933C"/>
              </a:solidFill>
              <a:ln>
                <a:noFill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B-86DE-4C0C-A5EA-C36226DB1713}"/>
              </c:ext>
            </c:extLst>
          </c:dPt>
          <c:dPt>
            <c:idx val="6"/>
            <c:bubble3D val="0"/>
            <c:spPr>
              <a:solidFill>
                <a:srgbClr val="5780CA"/>
              </a:solidFill>
              <a:ln>
                <a:noFill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D-86DE-4C0C-A5EA-C36226DB1713}"/>
              </c:ext>
            </c:extLst>
          </c:dPt>
          <c:dPt>
            <c:idx val="7"/>
            <c:bubble3D val="0"/>
            <c:spPr>
              <a:solidFill>
                <a:srgbClr val="EF8A46"/>
              </a:solidFill>
              <a:ln>
                <a:noFill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F-86DE-4C0C-A5EA-C36226DB1713}"/>
              </c:ext>
            </c:extLst>
          </c:dPt>
          <c:dPt>
            <c:idx val="8"/>
            <c:bubble3D val="0"/>
            <c:spPr>
              <a:solidFill>
                <a:srgbClr val="AEAEAE"/>
              </a:solidFill>
              <a:ln>
                <a:noFill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1-86DE-4C0C-A5EA-C36226DB1713}"/>
              </c:ext>
            </c:extLst>
          </c:dPt>
          <c:dPt>
            <c:idx val="9"/>
            <c:bubble3D val="0"/>
            <c:spPr>
              <a:solidFill>
                <a:srgbClr val="FFC61A"/>
              </a:solidFill>
              <a:ln>
                <a:noFill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3-86DE-4C0C-A5EA-C36226DB1713}"/>
              </c:ext>
            </c:extLst>
          </c:dPt>
          <c:dPt>
            <c:idx val="10"/>
            <c:bubble3D val="0"/>
            <c:spPr>
              <a:solidFill>
                <a:srgbClr val="6BA5D9"/>
              </a:solidFill>
              <a:ln>
                <a:noFill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5-86DE-4C0C-A5EA-C36226DB1713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  <a:ea typeface="Calibri"/>
                  </a:defRPr>
                </a:pPr>
                <a:endParaRPr lang="en-US"/>
              </a:p>
            </c:txPr>
            <c:dLblPos val="bestFit"/>
            <c:showLegendKey val="1"/>
            <c:showVal val="1"/>
            <c:showCatName val="0"/>
            <c:showSerName val="0"/>
            <c:showPercent val="0"/>
            <c:showBubbleSize val="1"/>
            <c:separator>, </c:separator>
            <c:showLeaderLines val="1"/>
            <c:extLst xmlns:c16r2="http://schemas.microsoft.com/office/drawing/2015/06/chart"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'Revenue and Financing Page '!$C$29:$C$39</c:f>
              <c:strCache>
                <c:ptCount val="11"/>
                <c:pt idx="0">
                  <c:v>Internally Generated Revenue</c:v>
                </c:pt>
                <c:pt idx="1">
                  <c:v>Statutory Allocation</c:v>
                </c:pt>
                <c:pt idx="2">
                  <c:v>Value Added Tax</c:v>
                </c:pt>
                <c:pt idx="3">
                  <c:v>Other Statutory Revenue</c:v>
                </c:pt>
                <c:pt idx="4">
                  <c:v>Domestic Grants</c:v>
                </c:pt>
                <c:pt idx="5">
                  <c:v>Foreign Grants</c:v>
                </c:pt>
                <c:pt idx="6">
                  <c:v>Opening Balance</c:v>
                </c:pt>
                <c:pt idx="7">
                  <c:v>Domestic Loans</c:v>
                </c:pt>
                <c:pt idx="8">
                  <c:v>Foreign Loans</c:v>
                </c:pt>
                <c:pt idx="9">
                  <c:v>Sales of Government Assets </c:v>
                </c:pt>
                <c:pt idx="10">
                  <c:v>Other Deficit Financing Items </c:v>
                </c:pt>
              </c:strCache>
            </c:strRef>
          </c:cat>
          <c:val>
            <c:numRef>
              <c:f>'Revenue and Financing Page '!$E$29:$E$39</c:f>
              <c:numCache>
                <c:formatCode>0.0%</c:formatCode>
                <c:ptCount val="11"/>
                <c:pt idx="0">
                  <c:v>7.5981134435128272E-2</c:v>
                </c:pt>
                <c:pt idx="1">
                  <c:v>0.43370031535571218</c:v>
                </c:pt>
                <c:pt idx="2">
                  <c:v>4.5588680661076963E-2</c:v>
                </c:pt>
                <c:pt idx="3">
                  <c:v>0.242477441682937</c:v>
                </c:pt>
                <c:pt idx="4">
                  <c:v>1.1245207896398985E-2</c:v>
                </c:pt>
                <c:pt idx="5">
                  <c:v>4.9509307197929585E-2</c:v>
                </c:pt>
                <c:pt idx="6">
                  <c:v>6.5516778335688725E-2</c:v>
                </c:pt>
                <c:pt idx="7">
                  <c:v>7.5981134435128272E-2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6-86DE-4C0C-A5EA-C36226DB171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solidFill>
          <a:srgbClr val="FFFFFF"/>
        </a:solidFill>
        <a:ln>
          <a:noFill/>
        </a:ln>
      </c:spPr>
    </c:plotArea>
    <c:legend>
      <c:legendPos val="r"/>
      <c:layout/>
      <c:overlay val="0"/>
      <c:spPr>
        <a:noFill/>
        <a:ln>
          <a:noFill/>
        </a:ln>
      </c:spPr>
      <c:txPr>
        <a:bodyPr/>
        <a:lstStyle/>
        <a:p>
          <a:pPr>
            <a:defRPr sz="1000" b="0" strike="noStrike" spc="-1">
              <a:solidFill>
                <a:srgbClr val="000000"/>
              </a:solidFill>
              <a:latin typeface="Calibri"/>
              <a:ea typeface="Calibri"/>
            </a:defRPr>
          </a:pPr>
          <a:endParaRPr lang="en-US"/>
        </a:p>
      </c:txPr>
    </c:legend>
    <c:plotVisOnly val="1"/>
    <c:dispBlanksAs val="zero"/>
    <c:showDLblsOverMax val="1"/>
  </c:chart>
  <c:spPr>
    <a:solidFill>
      <a:srgbClr val="FFFFFF"/>
    </a:solidFill>
    <a:ln>
      <a:noFill/>
    </a:ln>
  </c:sp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c:style val="2"/>
  <c:chart>
    <c:title>
      <c:tx>
        <c:rich>
          <a:bodyPr rot="0"/>
          <a:lstStyle/>
          <a:p>
            <a:pPr>
              <a:defRPr sz="1800" b="0" strike="noStrike" spc="-1">
                <a:solidFill>
                  <a:srgbClr val="757575"/>
                </a:solidFill>
                <a:latin typeface="Calibri"/>
                <a:ea typeface="Calibri"/>
              </a:defRPr>
            </a:pPr>
            <a:r>
              <a:rPr lang="en-US" sz="1800" b="0" strike="noStrike" spc="-1">
                <a:solidFill>
                  <a:srgbClr val="757575"/>
                </a:solidFill>
                <a:latin typeface="Calibri"/>
                <a:ea typeface="Calibri"/>
              </a:rPr>
              <a:t>2020 Budgeted Expenditure </a:t>
            </a:r>
          </a:p>
        </c:rich>
      </c:tx>
      <c:overlay val="0"/>
      <c:spPr>
        <a:noFill/>
        <a:ln>
          <a:noFill/>
        </a:ln>
      </c:spPr>
    </c:title>
    <c:autoTitleDeleted val="0"/>
    <c:plotArea>
      <c:layout/>
      <c:barChart>
        <c:barDir val="col"/>
        <c:grouping val="clustered"/>
        <c:varyColors val="1"/>
        <c:ser>
          <c:idx val="0"/>
          <c:order val="0"/>
          <c:tx>
            <c:strRef>
              <c:f>'Expenditure  Page '!$B$29</c:f>
              <c:strCache>
                <c:ptCount val="1"/>
                <c:pt idx="0">
                  <c:v>Budget Target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</c:spPr>
          <c:invertIfNegative val="0"/>
          <c:dPt>
            <c:idx val="0"/>
            <c:invertIfNegative val="1"/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00-230F-41C8-BEB7-43C6D68A37E4}"/>
              </c:ext>
            </c:extLst>
          </c:dPt>
          <c:dPt>
            <c:idx val="1"/>
            <c:invertIfNegative val="1"/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01-230F-41C8-BEB7-43C6D68A37E4}"/>
              </c:ext>
            </c:extLst>
          </c:dPt>
          <c:dPt>
            <c:idx val="2"/>
            <c:invertIfNegative val="1"/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02-230F-41C8-BEB7-43C6D68A37E4}"/>
              </c:ext>
            </c:extLst>
          </c:dPt>
          <c:dPt>
            <c:idx val="3"/>
            <c:invertIfNegative val="1"/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03-230F-41C8-BEB7-43C6D68A37E4}"/>
              </c:ext>
            </c:extLst>
          </c:dPt>
          <c:dPt>
            <c:idx val="4"/>
            <c:invertIfNegative val="1"/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04-230F-41C8-BEB7-43C6D68A37E4}"/>
              </c:ext>
            </c:extLst>
          </c:dPt>
          <c:dPt>
            <c:idx val="5"/>
            <c:invertIfNegative val="1"/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05-230F-41C8-BEB7-43C6D68A37E4}"/>
              </c:ext>
            </c:extLst>
          </c:dPt>
          <c:dPt>
            <c:idx val="6"/>
            <c:invertIfNegative val="1"/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06-230F-41C8-BEB7-43C6D68A37E4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  <a:ea typeface="Calibri"/>
                  </a:defRPr>
                </a:pPr>
                <a:endParaRPr lang="en-US"/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'Expenditure  Page '!$A$30:$A$36</c:f>
              <c:strCache>
                <c:ptCount val="7"/>
                <c:pt idx="0">
                  <c:v>Personnel Cost</c:v>
                </c:pt>
                <c:pt idx="1">
                  <c:v>Overhead Cost</c:v>
                </c:pt>
                <c:pt idx="2">
                  <c:v>Consolidated Revenue Charges</c:v>
                </c:pt>
                <c:pt idx="3">
                  <c:v>Transfers</c:v>
                </c:pt>
                <c:pt idx="4">
                  <c:v>Interest Payments</c:v>
                </c:pt>
                <c:pt idx="5">
                  <c:v>Other Recurrent Expenditure</c:v>
                </c:pt>
                <c:pt idx="6">
                  <c:v>Capital Cost</c:v>
                </c:pt>
              </c:strCache>
            </c:strRef>
          </c:cat>
          <c:val>
            <c:numRef>
              <c:f>'Expenditure  Page '!$B$30:$B$36</c:f>
              <c:numCache>
                <c:formatCode>#,##0</c:formatCode>
                <c:ptCount val="7"/>
                <c:pt idx="0">
                  <c:v>42275345693</c:v>
                </c:pt>
                <c:pt idx="1">
                  <c:v>81821094222</c:v>
                </c:pt>
                <c:pt idx="2">
                  <c:v>23840000000</c:v>
                </c:pt>
                <c:pt idx="3">
                  <c:v>0</c:v>
                </c:pt>
                <c:pt idx="4">
                  <c:v>48722791331</c:v>
                </c:pt>
                <c:pt idx="5">
                  <c:v>6044480000</c:v>
                </c:pt>
                <c:pt idx="6">
                  <c:v>126325332423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7-230F-41C8-BEB7-43C6D68A37E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7"/>
        <c:axId val="324872344"/>
        <c:axId val="324865288"/>
      </c:barChart>
      <c:catAx>
        <c:axId val="324872344"/>
        <c:scaling>
          <c:orientation val="minMax"/>
        </c:scaling>
        <c:delete val="0"/>
        <c:axPos val="b"/>
        <c:numFmt formatCode="General" sourceLinked="1"/>
        <c:majorTickMark val="cross"/>
        <c:minorTickMark val="cross"/>
        <c:tickLblPos val="nextTo"/>
        <c:spPr>
          <a:ln w="6480">
            <a:solidFill>
              <a:srgbClr val="8B8B8B"/>
            </a:solidFill>
            <a:round/>
          </a:ln>
        </c:spPr>
        <c:txPr>
          <a:bodyPr/>
          <a:lstStyle/>
          <a:p>
            <a:pPr>
              <a:defRPr sz="1000" b="0" strike="noStrike" spc="-1">
                <a:solidFill>
                  <a:srgbClr val="000000"/>
                </a:solidFill>
                <a:latin typeface="Calibri"/>
                <a:ea typeface="Calibri"/>
              </a:defRPr>
            </a:pPr>
            <a:endParaRPr lang="en-US"/>
          </a:p>
        </c:txPr>
        <c:crossAx val="324865288"/>
        <c:crossesAt val="0"/>
        <c:auto val="1"/>
        <c:lblAlgn val="ctr"/>
        <c:lblOffset val="100"/>
        <c:noMultiLvlLbl val="1"/>
      </c:catAx>
      <c:valAx>
        <c:axId val="324865288"/>
        <c:scaling>
          <c:orientation val="minMax"/>
        </c:scaling>
        <c:delete val="0"/>
        <c:axPos val="l"/>
        <c:majorGridlines>
          <c:spPr>
            <a:ln w="6480">
              <a:solidFill>
                <a:srgbClr val="B7B7B7"/>
              </a:solidFill>
              <a:round/>
            </a:ln>
          </c:spPr>
        </c:majorGridlines>
        <c:title>
          <c:tx>
            <c:rich>
              <a:bodyPr rot="-5400000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  <a:ea typeface="Calibri"/>
                  </a:defRPr>
                </a:pPr>
                <a:r>
                  <a:rPr lang="en-US" sz="1000" b="0" strike="noStrike" spc="-1">
                    <a:solidFill>
                      <a:srgbClr val="000000"/>
                    </a:solidFill>
                    <a:latin typeface="Calibri"/>
                    <a:ea typeface="Calibri"/>
                  </a:rPr>
                  <a:t>Amount</a:t>
                </a:r>
              </a:p>
            </c:rich>
          </c:tx>
          <c:overlay val="0"/>
          <c:spPr>
            <a:noFill/>
            <a:ln>
              <a:noFill/>
            </a:ln>
          </c:spPr>
        </c:title>
        <c:numFmt formatCode="#,##0" sourceLinked="0"/>
        <c:majorTickMark val="cross"/>
        <c:minorTickMark val="cross"/>
        <c:tickLblPos val="nextTo"/>
        <c:spPr>
          <a:ln w="47520">
            <a:noFill/>
          </a:ln>
        </c:spPr>
        <c:txPr>
          <a:bodyPr/>
          <a:lstStyle/>
          <a:p>
            <a:pPr>
              <a:defRPr sz="1000" b="0" strike="noStrike" spc="-1">
                <a:solidFill>
                  <a:srgbClr val="000000"/>
                </a:solidFill>
                <a:latin typeface="Calibri"/>
                <a:ea typeface="Calibri"/>
              </a:defRPr>
            </a:pPr>
            <a:endParaRPr lang="en-US"/>
          </a:p>
        </c:txPr>
        <c:crossAx val="324872344"/>
        <c:crosses val="autoZero"/>
        <c:crossBetween val="between"/>
        <c:dispUnits>
          <c:builtInUnit val="billions"/>
          <c:dispUnitsLbl/>
        </c:dispUnits>
      </c:valAx>
      <c:spPr>
        <a:solidFill>
          <a:srgbClr val="FFFFFF"/>
        </a:solidFill>
        <a:ln>
          <a:noFill/>
        </a:ln>
      </c:spPr>
    </c:plotArea>
    <c:plotVisOnly val="1"/>
    <c:dispBlanksAs val="zero"/>
    <c:showDLblsOverMax val="1"/>
  </c:chart>
  <c:spPr>
    <a:solidFill>
      <a:srgbClr val="FFFFFF"/>
    </a:solidFill>
    <a:ln>
      <a:noFill/>
    </a:ln>
  </c:sp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b="0">
                <a:solidFill>
                  <a:schemeClr val="tx1">
                    <a:lumMod val="50000"/>
                    <a:lumOff val="50000"/>
                  </a:schemeClr>
                </a:solidFill>
              </a:rPr>
              <a:t>Expenditure</a:t>
            </a:r>
            <a:r>
              <a:rPr lang="en-US" b="0" baseline="0">
                <a:solidFill>
                  <a:schemeClr val="tx1">
                    <a:lumMod val="50000"/>
                    <a:lumOff val="50000"/>
                  </a:schemeClr>
                </a:solidFill>
              </a:rPr>
              <a:t> type as % of total 2020 budget</a:t>
            </a:r>
            <a:endParaRPr lang="en-US" b="0">
              <a:solidFill>
                <a:schemeClr val="tx1">
                  <a:lumMod val="50000"/>
                  <a:lumOff val="50000"/>
                </a:schemeClr>
              </a:solidFill>
            </a:endParaRPr>
          </a:p>
        </c:rich>
      </c:tx>
      <c:overlay val="0"/>
    </c:title>
    <c:autoTitleDeleted val="0"/>
    <c:plotArea>
      <c:layout/>
      <c:pieChart>
        <c:varyColors val="1"/>
        <c:ser>
          <c:idx val="0"/>
          <c:order val="0"/>
          <c:tx>
            <c:strRef>
              <c:f>'Expenditure  Page '!$C$29</c:f>
              <c:strCache>
                <c:ptCount val="1"/>
                <c:pt idx="0">
                  <c:v>% of Total Budgeted Expenditure</c:v>
                </c:pt>
              </c:strCache>
            </c:strRef>
          </c:tx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'Expenditure  Page '!$A$30:$A$36</c:f>
              <c:strCache>
                <c:ptCount val="7"/>
                <c:pt idx="0">
                  <c:v>Personnel Cost</c:v>
                </c:pt>
                <c:pt idx="1">
                  <c:v>Overhead Cost</c:v>
                </c:pt>
                <c:pt idx="2">
                  <c:v>Consolidated Revenue Charges</c:v>
                </c:pt>
                <c:pt idx="3">
                  <c:v>Transfers</c:v>
                </c:pt>
                <c:pt idx="4">
                  <c:v>Interest Payments</c:v>
                </c:pt>
                <c:pt idx="5">
                  <c:v>Other Recurrent Expenditure</c:v>
                </c:pt>
                <c:pt idx="6">
                  <c:v>Capital Cost</c:v>
                </c:pt>
              </c:strCache>
            </c:strRef>
          </c:cat>
          <c:val>
            <c:numRef>
              <c:f>'Expenditure  Page '!$C$30:$C$36</c:f>
              <c:numCache>
                <c:formatCode>0.0%</c:formatCode>
                <c:ptCount val="7"/>
                <c:pt idx="0">
                  <c:v>0.12848514897526367</c:v>
                </c:pt>
                <c:pt idx="1">
                  <c:v>0.24867438238768738</c:v>
                </c:pt>
                <c:pt idx="2">
                  <c:v>7.2455609797118112E-2</c:v>
                </c:pt>
                <c:pt idx="3">
                  <c:v>0</c:v>
                </c:pt>
                <c:pt idx="4">
                  <c:v>0.14808051832656649</c:v>
                </c:pt>
                <c:pt idx="5">
                  <c:v>1.8370657898761935E-2</c:v>
                </c:pt>
                <c:pt idx="6">
                  <c:v>0.38393368261460242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9903-4F41-90DD-4CA3958C656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layout>
        <c:manualLayout>
          <c:xMode val="edge"/>
          <c:yMode val="edge"/>
          <c:x val="0.64754155730533702"/>
          <c:y val="0.16218285214348199"/>
          <c:w val="0.31912510936132998"/>
          <c:h val="0.8097779965004380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c:style val="2"/>
  <c:chart>
    <c:title>
      <c:tx>
        <c:rich>
          <a:bodyPr rot="0"/>
          <a:lstStyle/>
          <a:p>
            <a:pPr>
              <a:defRPr sz="1400" b="0" strike="noStrike" spc="-1">
                <a:solidFill>
                  <a:srgbClr val="595959"/>
                </a:solidFill>
                <a:latin typeface="Calibri"/>
                <a:ea typeface="Calibri"/>
              </a:defRPr>
            </a:pPr>
            <a:r>
              <a:rPr lang="en-US" sz="1400" b="0" strike="noStrike" spc="-1">
                <a:solidFill>
                  <a:srgbClr val="595959"/>
                </a:solidFill>
                <a:latin typeface="Calibri"/>
                <a:ea typeface="Calibri"/>
              </a:rPr>
              <a:t>2020 Budget General Framework
Billion Naira</a:t>
            </a:r>
          </a:p>
        </c:rich>
      </c:tx>
      <c:overlay val="0"/>
      <c:spPr>
        <a:noFill/>
        <a:ln>
          <a:noFill/>
        </a:ln>
      </c:spPr>
    </c:title>
    <c:autoTitleDeleted val="0"/>
    <c:plotArea>
      <c:layout/>
      <c:barChart>
        <c:barDir val="col"/>
        <c:grouping val="stacked"/>
        <c:varyColors val="1"/>
        <c:ser>
          <c:idx val="0"/>
          <c:order val="0"/>
          <c:tx>
            <c:strRef>
              <c:f>'General Framework '!$C$6</c:f>
              <c:strCache>
                <c:ptCount val="1"/>
                <c:pt idx="0">
                  <c:v>2020 Approved Budget Billion Naira</c:v>
                </c:pt>
              </c:strCache>
            </c:strRef>
          </c:tx>
          <c:spPr>
            <a:solidFill>
              <a:schemeClr val="tx2"/>
            </a:solidFill>
            <a:ln>
              <a:noFill/>
            </a:ln>
          </c:spPr>
          <c:invertIfNegative val="0"/>
          <c:dPt>
            <c:idx val="0"/>
            <c:invertIfNegative val="1"/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00-B272-43D1-932F-8AC632772193}"/>
              </c:ext>
            </c:extLst>
          </c:dPt>
          <c:dPt>
            <c:idx val="1"/>
            <c:invertIfNegative val="1"/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01-B272-43D1-932F-8AC632772193}"/>
              </c:ext>
            </c:extLst>
          </c:dPt>
          <c:dPt>
            <c:idx val="2"/>
            <c:invertIfNegative val="1"/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02-B272-43D1-932F-8AC632772193}"/>
              </c:ext>
            </c:extLst>
          </c:dPt>
          <c:dPt>
            <c:idx val="3"/>
            <c:invertIfNegative val="1"/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03-B272-43D1-932F-8AC632772193}"/>
              </c:ext>
            </c:extLst>
          </c:dPt>
          <c:dPt>
            <c:idx val="4"/>
            <c:invertIfNegative val="1"/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04-B272-43D1-932F-8AC632772193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200" b="1" strike="noStrike" spc="-1">
                    <a:solidFill>
                      <a:schemeClr val="bg1"/>
                    </a:solidFill>
                    <a:latin typeface="Calibri"/>
                    <a:ea typeface="Calibri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1"/>
            <c:separator>; </c:separator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'General Framework '!$A$7:$A$11</c:f>
              <c:strCache>
                <c:ptCount val="5"/>
                <c:pt idx="0">
                  <c:v>Total Budget Expenditure</c:v>
                </c:pt>
                <c:pt idx="1">
                  <c:v>Total Budget Revenue and Grants</c:v>
                </c:pt>
                <c:pt idx="2">
                  <c:v>Budget Deficit</c:v>
                </c:pt>
                <c:pt idx="3">
                  <c:v>Total Budget Financing</c:v>
                </c:pt>
                <c:pt idx="4">
                  <c:v>Financing Gap</c:v>
                </c:pt>
              </c:strCache>
            </c:strRef>
          </c:cat>
          <c:val>
            <c:numRef>
              <c:f>'General Framework '!$C$7:$C$11</c:f>
              <c:numCache>
                <c:formatCode>#,##0.0</c:formatCode>
                <c:ptCount val="5"/>
                <c:pt idx="0">
                  <c:v>329.02904366899998</c:v>
                </c:pt>
                <c:pt idx="1">
                  <c:v>304.02904366799999</c:v>
                </c:pt>
                <c:pt idx="2">
                  <c:v>25.000000001</c:v>
                </c:pt>
                <c:pt idx="3">
                  <c:v>25</c:v>
                </c:pt>
                <c:pt idx="4">
                  <c:v>1.0000000000000001E-9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5-B272-43D1-932F-8AC6327721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6"/>
        <c:overlap val="100"/>
        <c:axId val="327801176"/>
        <c:axId val="327798040"/>
      </c:barChart>
      <c:catAx>
        <c:axId val="327801176"/>
        <c:scaling>
          <c:orientation val="minMax"/>
        </c:scaling>
        <c:delete val="0"/>
        <c:axPos val="b"/>
        <c:numFmt formatCode="General" sourceLinked="1"/>
        <c:majorTickMark val="cross"/>
        <c:minorTickMark val="cross"/>
        <c:tickLblPos val="nextTo"/>
        <c:spPr>
          <a:ln w="6480">
            <a:solidFill>
              <a:srgbClr val="8B8B8B"/>
            </a:solidFill>
            <a:round/>
          </a:ln>
        </c:spPr>
        <c:txPr>
          <a:bodyPr/>
          <a:lstStyle/>
          <a:p>
            <a:pPr>
              <a:defRPr sz="900" b="1" strike="noStrike" spc="-1">
                <a:solidFill>
                  <a:srgbClr val="595959"/>
                </a:solidFill>
                <a:latin typeface="Calibri"/>
                <a:ea typeface="Calibri"/>
              </a:defRPr>
            </a:pPr>
            <a:endParaRPr lang="en-US"/>
          </a:p>
        </c:txPr>
        <c:crossAx val="327798040"/>
        <c:crosses val="autoZero"/>
        <c:auto val="1"/>
        <c:lblAlgn val="ctr"/>
        <c:lblOffset val="100"/>
        <c:noMultiLvlLbl val="1"/>
      </c:catAx>
      <c:valAx>
        <c:axId val="327798040"/>
        <c:scaling>
          <c:orientation val="minMax"/>
        </c:scaling>
        <c:delete val="0"/>
        <c:axPos val="l"/>
        <c:majorGridlines>
          <c:spPr>
            <a:ln w="6480">
              <a:solidFill>
                <a:srgbClr val="D9D9D9"/>
              </a:solidFill>
              <a:round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47520">
            <a:noFill/>
          </a:ln>
        </c:spPr>
        <c:txPr>
          <a:bodyPr/>
          <a:lstStyle/>
          <a:p>
            <a:pPr>
              <a:defRPr sz="900" b="0" strike="noStrike" spc="-1">
                <a:solidFill>
                  <a:srgbClr val="595959"/>
                </a:solidFill>
                <a:latin typeface="Calibri"/>
                <a:ea typeface="Calibri"/>
              </a:defRPr>
            </a:pPr>
            <a:endParaRPr lang="en-US"/>
          </a:p>
        </c:txPr>
        <c:crossAx val="327801176"/>
        <c:crosses val="autoZero"/>
        <c:crossBetween val="between"/>
      </c:valAx>
      <c:spPr>
        <a:solidFill>
          <a:srgbClr val="FFFFFF"/>
        </a:solidFill>
        <a:ln>
          <a:noFill/>
        </a:ln>
      </c:spPr>
    </c:plotArea>
    <c:plotVisOnly val="1"/>
    <c:dispBlanksAs val="zero"/>
    <c:showDLblsOverMax val="1"/>
  </c:chart>
  <c:spPr>
    <a:solidFill>
      <a:srgbClr val="FFFFFF"/>
    </a:solidFill>
    <a:ln>
      <a:noFill/>
    </a:ln>
  </c:sp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c:style val="2"/>
  <c:chart>
    <c:title>
      <c:tx>
        <c:rich>
          <a:bodyPr rot="0"/>
          <a:lstStyle/>
          <a:p>
            <a:pPr>
              <a:defRPr sz="1800" b="0" strike="noStrike" spc="-1">
                <a:solidFill>
                  <a:srgbClr val="757575"/>
                </a:solidFill>
                <a:latin typeface="Calibri"/>
                <a:ea typeface="Calibri"/>
              </a:defRPr>
            </a:pPr>
            <a:r>
              <a:rPr lang="en-US" sz="1800" b="0" strike="noStrike" spc="-1">
                <a:solidFill>
                  <a:srgbClr val="757575"/>
                </a:solidFill>
                <a:latin typeface="Calibri"/>
                <a:ea typeface="Calibri"/>
              </a:rPr>
              <a:t>2020 MDA Budgeted Expenditure Allocation</a:t>
            </a:r>
          </a:p>
        </c:rich>
      </c:tx>
      <c:overlay val="0"/>
      <c:spPr>
        <a:noFill/>
        <a:ln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2472440944881898E-2"/>
          <c:y val="0.130088124213177"/>
          <c:w val="0.85335433070866096"/>
          <c:h val="0.60688208140998701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'Sectoral Allocations'!$B$5</c:f>
              <c:strCache>
                <c:ptCount val="1"/>
                <c:pt idx="0">
                  <c:v>Personnel Cost</c:v>
                </c:pt>
              </c:strCache>
            </c:strRef>
          </c:tx>
          <c:spPr>
            <a:solidFill>
              <a:srgbClr val="4472C4"/>
            </a:solidFill>
            <a:ln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  <a:ea typeface="Calibri"/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'Sectoral Allocations'!$A$6:$A$27</c:f>
              <c:strCache>
                <c:ptCount val="22"/>
                <c:pt idx="0">
                  <c:v>S.A Security Matters</c:v>
                </c:pt>
                <c:pt idx="1">
                  <c:v>Government House</c:v>
                </c:pt>
                <c:pt idx="2">
                  <c:v>Min. of Special Projects</c:v>
                </c:pt>
                <c:pt idx="3">
                  <c:v>Min. of Information &amp; Orientation</c:v>
                </c:pt>
                <c:pt idx="4">
                  <c:v>Bayelsa State Housessembly</c:v>
                </c:pt>
                <c:pt idx="5">
                  <c:v>Min. of Agriculture</c:v>
                </c:pt>
                <c:pt idx="6">
                  <c:v>Min. of Finance</c:v>
                </c:pt>
                <c:pt idx="7">
                  <c:v>Micro Finance &amp; Enterprises Dev.Agency</c:v>
                </c:pt>
                <c:pt idx="8">
                  <c:v>Min. of Budget &amp; Economic Planning</c:v>
                </c:pt>
                <c:pt idx="9">
                  <c:v>Min. of Transport</c:v>
                </c:pt>
                <c:pt idx="10">
                  <c:v>Min. of Works </c:v>
                </c:pt>
                <c:pt idx="11">
                  <c:v>Min. of Local Govt., Chieftiency &amp; Community Development</c:v>
                </c:pt>
                <c:pt idx="12">
                  <c:v>Min. of power </c:v>
                </c:pt>
                <c:pt idx="13">
                  <c:v>Min. of Health</c:v>
                </c:pt>
                <c:pt idx="14">
                  <c:v>Min. of Environment</c:v>
                </c:pt>
                <c:pt idx="15">
                  <c:v>High Court</c:v>
                </c:pt>
                <c:pt idx="16">
                  <c:v>Min. of Women, Children Affairs &amp; Social Development</c:v>
                </c:pt>
                <c:pt idx="17">
                  <c:v>Min. of Education</c:v>
                </c:pt>
                <c:pt idx="18">
                  <c:v>Min. of Youth &amp; Sports Development</c:v>
                </c:pt>
                <c:pt idx="19">
                  <c:v>Post Primary Schools Board</c:v>
                </c:pt>
                <c:pt idx="20">
                  <c:v>Bayelsa State Hospital Management Board</c:v>
                </c:pt>
                <c:pt idx="21">
                  <c:v>Bayelsa State Environmental Sanitation Authority</c:v>
                </c:pt>
              </c:strCache>
            </c:strRef>
          </c:cat>
          <c:val>
            <c:numRef>
              <c:f>'Sectoral Allocations'!$B$6:$B$27</c:f>
              <c:numCache>
                <c:formatCode>#,##0</c:formatCode>
                <c:ptCount val="22"/>
                <c:pt idx="1">
                  <c:v>226104941</c:v>
                </c:pt>
                <c:pt idx="2">
                  <c:v>102908849</c:v>
                </c:pt>
                <c:pt idx="3">
                  <c:v>464900600</c:v>
                </c:pt>
                <c:pt idx="4">
                  <c:v>1149346870</c:v>
                </c:pt>
                <c:pt idx="5">
                  <c:v>364237361</c:v>
                </c:pt>
                <c:pt idx="6">
                  <c:v>89129998</c:v>
                </c:pt>
                <c:pt idx="7">
                  <c:v>14039668</c:v>
                </c:pt>
                <c:pt idx="8">
                  <c:v>163502278</c:v>
                </c:pt>
                <c:pt idx="9">
                  <c:v>149880736</c:v>
                </c:pt>
                <c:pt idx="10">
                  <c:v>248824274</c:v>
                </c:pt>
                <c:pt idx="11">
                  <c:v>398647429</c:v>
                </c:pt>
                <c:pt idx="12">
                  <c:v>100963463</c:v>
                </c:pt>
                <c:pt idx="13">
                  <c:v>1289229916</c:v>
                </c:pt>
                <c:pt idx="14">
                  <c:v>914794403</c:v>
                </c:pt>
                <c:pt idx="15">
                  <c:v>949470904</c:v>
                </c:pt>
                <c:pt idx="16">
                  <c:v>577252689</c:v>
                </c:pt>
                <c:pt idx="17">
                  <c:v>515911996</c:v>
                </c:pt>
                <c:pt idx="18">
                  <c:v>123841499</c:v>
                </c:pt>
                <c:pt idx="19">
                  <c:v>12093166502</c:v>
                </c:pt>
                <c:pt idx="20">
                  <c:v>5236902650</c:v>
                </c:pt>
                <c:pt idx="21">
                  <c:v>2021382800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0FC3-4BA1-B0CC-B45A677CD3F7}"/>
            </c:ext>
          </c:extLst>
        </c:ser>
        <c:ser>
          <c:idx val="1"/>
          <c:order val="1"/>
          <c:tx>
            <c:strRef>
              <c:f>'Sectoral Allocations'!$C$5</c:f>
              <c:strCache>
                <c:ptCount val="1"/>
                <c:pt idx="0">
                  <c:v>Overheads and Other Recurrent</c:v>
                </c:pt>
              </c:strCache>
            </c:strRef>
          </c:tx>
          <c:spPr>
            <a:solidFill>
              <a:srgbClr val="ED7D31"/>
            </a:solidFill>
            <a:ln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  <a:ea typeface="Calibri"/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'Sectoral Allocations'!$A$6:$A$27</c:f>
              <c:strCache>
                <c:ptCount val="22"/>
                <c:pt idx="0">
                  <c:v>S.A Security Matters</c:v>
                </c:pt>
                <c:pt idx="1">
                  <c:v>Government House</c:v>
                </c:pt>
                <c:pt idx="2">
                  <c:v>Min. of Special Projects</c:v>
                </c:pt>
                <c:pt idx="3">
                  <c:v>Min. of Information &amp; Orientation</c:v>
                </c:pt>
                <c:pt idx="4">
                  <c:v>Bayelsa State Housessembly</c:v>
                </c:pt>
                <c:pt idx="5">
                  <c:v>Min. of Agriculture</c:v>
                </c:pt>
                <c:pt idx="6">
                  <c:v>Min. of Finance</c:v>
                </c:pt>
                <c:pt idx="7">
                  <c:v>Micro Finance &amp; Enterprises Dev.Agency</c:v>
                </c:pt>
                <c:pt idx="8">
                  <c:v>Min. of Budget &amp; Economic Planning</c:v>
                </c:pt>
                <c:pt idx="9">
                  <c:v>Min. of Transport</c:v>
                </c:pt>
                <c:pt idx="10">
                  <c:v>Min. of Works </c:v>
                </c:pt>
                <c:pt idx="11">
                  <c:v>Min. of Local Govt., Chieftiency &amp; Community Development</c:v>
                </c:pt>
                <c:pt idx="12">
                  <c:v>Min. of power </c:v>
                </c:pt>
                <c:pt idx="13">
                  <c:v>Min. of Health</c:v>
                </c:pt>
                <c:pt idx="14">
                  <c:v>Min. of Environment</c:v>
                </c:pt>
                <c:pt idx="15">
                  <c:v>High Court</c:v>
                </c:pt>
                <c:pt idx="16">
                  <c:v>Min. of Women, Children Affairs &amp; Social Development</c:v>
                </c:pt>
                <c:pt idx="17">
                  <c:v>Min. of Education</c:v>
                </c:pt>
                <c:pt idx="18">
                  <c:v>Min. of Youth &amp; Sports Development</c:v>
                </c:pt>
                <c:pt idx="19">
                  <c:v>Post Primary Schools Board</c:v>
                </c:pt>
                <c:pt idx="20">
                  <c:v>Bayelsa State Hospital Management Board</c:v>
                </c:pt>
                <c:pt idx="21">
                  <c:v>Bayelsa State Environmental Sanitation Authority</c:v>
                </c:pt>
              </c:strCache>
            </c:strRef>
          </c:cat>
          <c:val>
            <c:numRef>
              <c:f>'Sectoral Allocations'!$C$6:$C$27</c:f>
              <c:numCache>
                <c:formatCode>#,##0</c:formatCode>
                <c:ptCount val="22"/>
                <c:pt idx="0">
                  <c:v>5000000000</c:v>
                </c:pt>
                <c:pt idx="1">
                  <c:v>7000000000</c:v>
                </c:pt>
                <c:pt idx="2">
                  <c:v>30000000</c:v>
                </c:pt>
                <c:pt idx="3">
                  <c:v>1200000000</c:v>
                </c:pt>
                <c:pt idx="4">
                  <c:v>7200000000</c:v>
                </c:pt>
                <c:pt idx="5">
                  <c:v>100000000</c:v>
                </c:pt>
                <c:pt idx="6">
                  <c:v>6000000000</c:v>
                </c:pt>
                <c:pt idx="7">
                  <c:v>2300000000</c:v>
                </c:pt>
                <c:pt idx="8">
                  <c:v>5264237363</c:v>
                </c:pt>
                <c:pt idx="9">
                  <c:v>50000000</c:v>
                </c:pt>
                <c:pt idx="10">
                  <c:v>100000000</c:v>
                </c:pt>
                <c:pt idx="11">
                  <c:v>60000000</c:v>
                </c:pt>
                <c:pt idx="12">
                  <c:v>1100000000</c:v>
                </c:pt>
                <c:pt idx="13">
                  <c:v>500000000</c:v>
                </c:pt>
                <c:pt idx="14">
                  <c:v>150000000</c:v>
                </c:pt>
                <c:pt idx="15">
                  <c:v>1392804000</c:v>
                </c:pt>
                <c:pt idx="16">
                  <c:v>350000000</c:v>
                </c:pt>
                <c:pt idx="17">
                  <c:v>1200000000</c:v>
                </c:pt>
                <c:pt idx="18">
                  <c:v>500000000</c:v>
                </c:pt>
                <c:pt idx="19">
                  <c:v>130000000</c:v>
                </c:pt>
                <c:pt idx="20">
                  <c:v>20000000</c:v>
                </c:pt>
                <c:pt idx="21">
                  <c:v>120000000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0FC3-4BA1-B0CC-B45A677CD3F7}"/>
            </c:ext>
          </c:extLst>
        </c:ser>
        <c:ser>
          <c:idx val="2"/>
          <c:order val="2"/>
          <c:tx>
            <c:strRef>
              <c:f>'Sectoral Allocations'!$E$5</c:f>
              <c:strCache>
                <c:ptCount val="1"/>
                <c:pt idx="0">
                  <c:v>Capital Expenditure</c:v>
                </c:pt>
              </c:strCache>
            </c:strRef>
          </c:tx>
          <c:spPr>
            <a:solidFill>
              <a:srgbClr val="A5A5A5"/>
            </a:solidFill>
            <a:ln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  <a:ea typeface="Calibri"/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'Sectoral Allocations'!$A$6:$A$27</c:f>
              <c:strCache>
                <c:ptCount val="22"/>
                <c:pt idx="0">
                  <c:v>S.A Security Matters</c:v>
                </c:pt>
                <c:pt idx="1">
                  <c:v>Government House</c:v>
                </c:pt>
                <c:pt idx="2">
                  <c:v>Min. of Special Projects</c:v>
                </c:pt>
                <c:pt idx="3">
                  <c:v>Min. of Information &amp; Orientation</c:v>
                </c:pt>
                <c:pt idx="4">
                  <c:v>Bayelsa State Housessembly</c:v>
                </c:pt>
                <c:pt idx="5">
                  <c:v>Min. of Agriculture</c:v>
                </c:pt>
                <c:pt idx="6">
                  <c:v>Min. of Finance</c:v>
                </c:pt>
                <c:pt idx="7">
                  <c:v>Micro Finance &amp; Enterprises Dev.Agency</c:v>
                </c:pt>
                <c:pt idx="8">
                  <c:v>Min. of Budget &amp; Economic Planning</c:v>
                </c:pt>
                <c:pt idx="9">
                  <c:v>Min. of Transport</c:v>
                </c:pt>
                <c:pt idx="10">
                  <c:v>Min. of Works </c:v>
                </c:pt>
                <c:pt idx="11">
                  <c:v>Min. of Local Govt., Chieftiency &amp; Community Development</c:v>
                </c:pt>
                <c:pt idx="12">
                  <c:v>Min. of power </c:v>
                </c:pt>
                <c:pt idx="13">
                  <c:v>Min. of Health</c:v>
                </c:pt>
                <c:pt idx="14">
                  <c:v>Min. of Environment</c:v>
                </c:pt>
                <c:pt idx="15">
                  <c:v>High Court</c:v>
                </c:pt>
                <c:pt idx="16">
                  <c:v>Min. of Women, Children Affairs &amp; Social Development</c:v>
                </c:pt>
                <c:pt idx="17">
                  <c:v>Min. of Education</c:v>
                </c:pt>
                <c:pt idx="18">
                  <c:v>Min. of Youth &amp; Sports Development</c:v>
                </c:pt>
                <c:pt idx="19">
                  <c:v>Post Primary Schools Board</c:v>
                </c:pt>
                <c:pt idx="20">
                  <c:v>Bayelsa State Hospital Management Board</c:v>
                </c:pt>
                <c:pt idx="21">
                  <c:v>Bayelsa State Environmental Sanitation Authority</c:v>
                </c:pt>
              </c:strCache>
            </c:strRef>
          </c:cat>
          <c:val>
            <c:numRef>
              <c:f>'Sectoral Allocations'!$E$6:$E$27</c:f>
              <c:numCache>
                <c:formatCode>#,##0</c:formatCode>
                <c:ptCount val="22"/>
                <c:pt idx="0">
                  <c:v>4800000000</c:v>
                </c:pt>
                <c:pt idx="1">
                  <c:v>1000000000</c:v>
                </c:pt>
                <c:pt idx="2">
                  <c:v>3200000000</c:v>
                </c:pt>
                <c:pt idx="3">
                  <c:v>1300000000</c:v>
                </c:pt>
                <c:pt idx="4">
                  <c:v>3820000000</c:v>
                </c:pt>
                <c:pt idx="5">
                  <c:v>3023900130</c:v>
                </c:pt>
                <c:pt idx="6">
                  <c:v>1600000000</c:v>
                </c:pt>
                <c:pt idx="8">
                  <c:v>8000000000</c:v>
                </c:pt>
                <c:pt idx="9">
                  <c:v>2000000000</c:v>
                </c:pt>
                <c:pt idx="10">
                  <c:v>54000000000</c:v>
                </c:pt>
                <c:pt idx="11">
                  <c:v>3000000000</c:v>
                </c:pt>
                <c:pt idx="12">
                  <c:v>1700000000</c:v>
                </c:pt>
                <c:pt idx="13">
                  <c:v>5000000000</c:v>
                </c:pt>
                <c:pt idx="14">
                  <c:v>3313332423</c:v>
                </c:pt>
                <c:pt idx="15">
                  <c:v>2000000000</c:v>
                </c:pt>
                <c:pt idx="16">
                  <c:v>200000000</c:v>
                </c:pt>
                <c:pt idx="17">
                  <c:v>3000000000</c:v>
                </c:pt>
                <c:pt idx="18">
                  <c:v>500000000</c:v>
                </c:pt>
                <c:pt idx="19">
                  <c:v>280000000</c:v>
                </c:pt>
                <c:pt idx="20">
                  <c:v>100000000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0FC3-4BA1-B0CC-B45A677CD3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3"/>
        <c:overlap val="100"/>
        <c:axId val="327796864"/>
        <c:axId val="327801568"/>
      </c:barChart>
      <c:catAx>
        <c:axId val="327796864"/>
        <c:scaling>
          <c:orientation val="minMax"/>
        </c:scaling>
        <c:delete val="0"/>
        <c:axPos val="b"/>
        <c:numFmt formatCode="General" sourceLinked="1"/>
        <c:majorTickMark val="cross"/>
        <c:minorTickMark val="cross"/>
        <c:tickLblPos val="nextTo"/>
        <c:spPr>
          <a:ln w="6480">
            <a:solidFill>
              <a:srgbClr val="8B8B8B"/>
            </a:solidFill>
            <a:round/>
          </a:ln>
        </c:spPr>
        <c:txPr>
          <a:bodyPr/>
          <a:lstStyle/>
          <a:p>
            <a:pPr>
              <a:defRPr sz="1000" b="0" strike="noStrike" spc="-1">
                <a:solidFill>
                  <a:srgbClr val="000000"/>
                </a:solidFill>
                <a:latin typeface="Calibri"/>
                <a:ea typeface="Calibri"/>
              </a:defRPr>
            </a:pPr>
            <a:endParaRPr lang="en-US"/>
          </a:p>
        </c:txPr>
        <c:crossAx val="327801568"/>
        <c:crosses val="autoZero"/>
        <c:auto val="1"/>
        <c:lblAlgn val="ctr"/>
        <c:lblOffset val="100"/>
        <c:noMultiLvlLbl val="1"/>
      </c:catAx>
      <c:valAx>
        <c:axId val="327801568"/>
        <c:scaling>
          <c:orientation val="minMax"/>
        </c:scaling>
        <c:delete val="0"/>
        <c:axPos val="l"/>
        <c:majorGridlines>
          <c:spPr>
            <a:ln w="6480">
              <a:solidFill>
                <a:srgbClr val="B7B7B7"/>
              </a:solidFill>
              <a:round/>
            </a:ln>
          </c:spPr>
        </c:majorGridlines>
        <c:numFmt formatCode="#,##0.00" sourceLinked="0"/>
        <c:majorTickMark val="cross"/>
        <c:minorTickMark val="cross"/>
        <c:tickLblPos val="nextTo"/>
        <c:spPr>
          <a:ln w="47520">
            <a:noFill/>
          </a:ln>
        </c:spPr>
        <c:txPr>
          <a:bodyPr/>
          <a:lstStyle/>
          <a:p>
            <a:pPr>
              <a:defRPr sz="1000" b="0" strike="noStrike" spc="-1">
                <a:solidFill>
                  <a:srgbClr val="000000"/>
                </a:solidFill>
                <a:latin typeface="Calibri"/>
                <a:ea typeface="Calibri"/>
              </a:defRPr>
            </a:pPr>
            <a:endParaRPr lang="en-US"/>
          </a:p>
        </c:txPr>
        <c:crossAx val="327796864"/>
        <c:crosses val="autoZero"/>
        <c:crossBetween val="between"/>
        <c:dispUnits>
          <c:builtInUnit val="billions"/>
          <c:dispUnitsLbl/>
        </c:dispUnits>
      </c:valAx>
      <c:spPr>
        <a:solidFill>
          <a:srgbClr val="FFFFFF"/>
        </a:solidFill>
        <a:ln>
          <a:noFill/>
        </a:ln>
      </c:spPr>
    </c:plotArea>
    <c:legend>
      <c:legendPos val="r"/>
      <c:layout>
        <c:manualLayout>
          <c:xMode val="edge"/>
          <c:yMode val="edge"/>
          <c:x val="0.19562327209098901"/>
          <c:y val="0.88395577495818201"/>
          <c:w val="0.54437672790901104"/>
          <c:h val="0.115898437223649"/>
        </c:manualLayout>
      </c:layout>
      <c:overlay val="0"/>
      <c:spPr>
        <a:noFill/>
        <a:ln>
          <a:noFill/>
        </a:ln>
      </c:spPr>
      <c:txPr>
        <a:bodyPr/>
        <a:lstStyle/>
        <a:p>
          <a:pPr>
            <a:defRPr sz="1000" b="0" strike="noStrike" spc="-1">
              <a:solidFill>
                <a:srgbClr val="1A1A1A"/>
              </a:solidFill>
              <a:latin typeface="Calibri"/>
              <a:ea typeface="Calibri"/>
            </a:defRPr>
          </a:pPr>
          <a:endParaRPr lang="en-US"/>
        </a:p>
      </c:txPr>
    </c:legend>
    <c:plotVisOnly val="1"/>
    <c:dispBlanksAs val="zero"/>
    <c:showDLblsOverMax val="1"/>
  </c:chart>
  <c:spPr>
    <a:solidFill>
      <a:srgbClr val="FFFFFF"/>
    </a:solidFill>
    <a:ln>
      <a:noFill/>
    </a:ln>
  </c:sp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c:style val="2"/>
  <c:chart>
    <c:title>
      <c:tx>
        <c:rich>
          <a:bodyPr rot="0"/>
          <a:lstStyle/>
          <a:p>
            <a:pPr>
              <a:defRPr sz="1800" b="0" strike="noStrike" spc="-1">
                <a:solidFill>
                  <a:srgbClr val="757575"/>
                </a:solidFill>
                <a:latin typeface="Calibri"/>
                <a:ea typeface="Calibri"/>
              </a:defRPr>
            </a:pPr>
            <a:r>
              <a:rPr lang="en-US" sz="1800" b="0" strike="noStrike" spc="-1">
                <a:solidFill>
                  <a:srgbClr val="757575"/>
                </a:solidFill>
                <a:latin typeface="Calibri"/>
                <a:ea typeface="Calibri"/>
              </a:rPr>
              <a:t>Top 2020 Capital Project Allocations </a:t>
            </a:r>
          </a:p>
        </c:rich>
      </c:tx>
      <c:overlay val="0"/>
      <c:spPr>
        <a:noFill/>
        <a:ln>
          <a:noFill/>
        </a:ln>
      </c:spPr>
    </c:title>
    <c:autoTitleDeleted val="0"/>
    <c:plotArea>
      <c:layout/>
      <c:barChart>
        <c:barDir val="bar"/>
        <c:grouping val="clustered"/>
        <c:varyColors val="1"/>
        <c:ser>
          <c:idx val="0"/>
          <c:order val="0"/>
          <c:tx>
            <c:strRef>
              <c:f>'Main Capital Allocations '!$E$6:$E$7</c:f>
              <c:strCache>
                <c:ptCount val="2"/>
                <c:pt idx="0">
                  <c:v>Amount </c:v>
                </c:pt>
                <c:pt idx="1">
                  <c:v>3.000.000.000</c:v>
                </c:pt>
              </c:strCache>
            </c:strRef>
          </c:tx>
          <c:spPr>
            <a:solidFill>
              <a:schemeClr val="tx2"/>
            </a:solidFill>
            <a:ln>
              <a:noFill/>
            </a:ln>
          </c:spPr>
          <c:invertIfNegative val="0"/>
          <c:dPt>
            <c:idx val="0"/>
            <c:invertIfNegative val="1"/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00-EB9E-4DCE-AC3C-E99867FA8558}"/>
              </c:ext>
            </c:extLst>
          </c:dPt>
          <c:dPt>
            <c:idx val="1"/>
            <c:invertIfNegative val="1"/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01-EB9E-4DCE-AC3C-E99867FA8558}"/>
              </c:ext>
            </c:extLst>
          </c:dPt>
          <c:dPt>
            <c:idx val="2"/>
            <c:invertIfNegative val="1"/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02-EB9E-4DCE-AC3C-E99867FA8558}"/>
              </c:ext>
            </c:extLst>
          </c:dPt>
          <c:dPt>
            <c:idx val="3"/>
            <c:invertIfNegative val="1"/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03-EB9E-4DCE-AC3C-E99867FA8558}"/>
              </c:ext>
            </c:extLst>
          </c:dPt>
          <c:dPt>
            <c:idx val="4"/>
            <c:invertIfNegative val="1"/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04-EB9E-4DCE-AC3C-E99867FA8558}"/>
              </c:ext>
            </c:extLst>
          </c:dPt>
          <c:dPt>
            <c:idx val="5"/>
            <c:invertIfNegative val="1"/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05-EB9E-4DCE-AC3C-E99867FA8558}"/>
              </c:ext>
            </c:extLst>
          </c:dPt>
          <c:dPt>
            <c:idx val="6"/>
            <c:invertIfNegative val="1"/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06-EB9E-4DCE-AC3C-E99867FA8558}"/>
              </c:ext>
            </c:extLst>
          </c:dPt>
          <c:dPt>
            <c:idx val="7"/>
            <c:invertIfNegative val="1"/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07-EB9E-4DCE-AC3C-E99867FA8558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  <a:ea typeface="Calibri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1"/>
            <c:separator>; </c:separator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'Main Capital Allocations '!$A$7:$A$38</c:f>
              <c:strCache>
                <c:ptCount val="6"/>
                <c:pt idx="0">
                  <c:v>Provision/upgrading  of Educational infrastructures</c:v>
                </c:pt>
                <c:pt idx="1">
                  <c:v>Provision &amp; upgrading of health facilities </c:v>
                </c:pt>
                <c:pt idx="2">
                  <c:v>Provision infrastructure(Upgrading of health facilities, provision of PPE,Sanitary equipment and face masks)</c:v>
                </c:pt>
                <c:pt idx="3">
                  <c:v>Provision of Agricultural facilities(Acquisition of land, purchase of Agric equipment,Cassava farms,fish/rice farms</c:v>
                </c:pt>
                <c:pt idx="4">
                  <c:v>Construction &amp; Rehabilitation of access roads to  Health Facilities (Rual/ Urban)</c:v>
                </c:pt>
                <c:pt idx="5">
                  <c:v>Erosion flood control</c:v>
                </c:pt>
              </c:strCache>
            </c:strRef>
          </c:cat>
          <c:val>
            <c:numRef>
              <c:f>'Main Capital Allocations '!$E$7:$E$38</c:f>
              <c:numCache>
                <c:formatCode>#,##0</c:formatCode>
                <c:ptCount val="32"/>
                <c:pt idx="0">
                  <c:v>3000000000</c:v>
                </c:pt>
                <c:pt idx="1">
                  <c:v>4394500000</c:v>
                </c:pt>
                <c:pt idx="2">
                  <c:v>1530000000</c:v>
                </c:pt>
                <c:pt idx="3">
                  <c:v>5000000000</c:v>
                </c:pt>
                <c:pt idx="4">
                  <c:v>20500000000</c:v>
                </c:pt>
                <c:pt idx="5">
                  <c:v>2167000000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8-EB9E-4DCE-AC3C-E99867FA855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8"/>
        <c:axId val="327796472"/>
        <c:axId val="327794120"/>
      </c:barChart>
      <c:catAx>
        <c:axId val="327796472"/>
        <c:scaling>
          <c:orientation val="maxMin"/>
        </c:scaling>
        <c:delete val="0"/>
        <c:axPos val="l"/>
        <c:numFmt formatCode="General" sourceLinked="1"/>
        <c:majorTickMark val="cross"/>
        <c:minorTickMark val="cross"/>
        <c:tickLblPos val="nextTo"/>
        <c:spPr>
          <a:ln w="6480">
            <a:solidFill>
              <a:srgbClr val="8B8B8B"/>
            </a:solidFill>
            <a:round/>
          </a:ln>
        </c:spPr>
        <c:txPr>
          <a:bodyPr/>
          <a:lstStyle/>
          <a:p>
            <a:pPr>
              <a:defRPr sz="1000" b="0" strike="noStrike" spc="-1">
                <a:solidFill>
                  <a:srgbClr val="000000"/>
                </a:solidFill>
                <a:latin typeface="Calibri"/>
                <a:ea typeface="Calibri"/>
              </a:defRPr>
            </a:pPr>
            <a:endParaRPr lang="en-US"/>
          </a:p>
        </c:txPr>
        <c:crossAx val="327794120"/>
        <c:crosses val="autoZero"/>
        <c:auto val="1"/>
        <c:lblAlgn val="ctr"/>
        <c:lblOffset val="100"/>
        <c:noMultiLvlLbl val="1"/>
      </c:catAx>
      <c:valAx>
        <c:axId val="327794120"/>
        <c:scaling>
          <c:orientation val="minMax"/>
        </c:scaling>
        <c:delete val="0"/>
        <c:axPos val="b"/>
        <c:majorGridlines>
          <c:spPr>
            <a:ln w="6480">
              <a:solidFill>
                <a:srgbClr val="B7B7B7"/>
              </a:solidFill>
              <a:round/>
            </a:ln>
          </c:spPr>
        </c:majorGridlines>
        <c:title>
          <c:tx>
            <c:rich>
              <a:bodyPr rot="0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  <a:ea typeface="Calibri"/>
                  </a:defRPr>
                </a:pPr>
                <a:r>
                  <a:rPr lang="en-US" sz="1000" b="0" strike="noStrike" spc="-1">
                    <a:solidFill>
                      <a:srgbClr val="000000"/>
                    </a:solidFill>
                    <a:latin typeface="Calibri"/>
                    <a:ea typeface="Calibri"/>
                  </a:rPr>
                  <a:t>Amount </a:t>
                </a:r>
              </a:p>
            </c:rich>
          </c:tx>
          <c:overlay val="0"/>
          <c:spPr>
            <a:noFill/>
            <a:ln>
              <a:noFill/>
            </a:ln>
          </c:spPr>
        </c:title>
        <c:numFmt formatCode="#,##0" sourceLinked="0"/>
        <c:majorTickMark val="cross"/>
        <c:minorTickMark val="cross"/>
        <c:tickLblPos val="nextTo"/>
        <c:spPr>
          <a:ln w="47520">
            <a:noFill/>
          </a:ln>
        </c:spPr>
        <c:txPr>
          <a:bodyPr/>
          <a:lstStyle/>
          <a:p>
            <a:pPr>
              <a:defRPr sz="1000" b="0" strike="noStrike" spc="-1">
                <a:solidFill>
                  <a:srgbClr val="000000"/>
                </a:solidFill>
                <a:latin typeface="Calibri"/>
                <a:ea typeface="Calibri"/>
              </a:defRPr>
            </a:pPr>
            <a:endParaRPr lang="en-US"/>
          </a:p>
        </c:txPr>
        <c:crossAx val="327796472"/>
        <c:crosses val="max"/>
        <c:crossBetween val="between"/>
        <c:dispUnits>
          <c:builtInUnit val="billions"/>
          <c:dispUnitsLbl/>
        </c:dispUnits>
      </c:valAx>
    </c:plotArea>
    <c:plotVisOnly val="1"/>
    <c:dispBlanksAs val="zero"/>
    <c:showDLblsOverMax val="1"/>
  </c:chart>
  <c:spPr>
    <a:solidFill>
      <a:srgbClr val="FFFFFF"/>
    </a:solidFill>
    <a:ln>
      <a:noFill/>
    </a:ln>
  </c:sp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c:style val="2"/>
  <c:chart>
    <c:title>
      <c:tx>
        <c:rich>
          <a:bodyPr rot="0"/>
          <a:lstStyle/>
          <a:p>
            <a:pPr>
              <a:defRPr sz="1800" b="0" strike="noStrike" spc="-1">
                <a:solidFill>
                  <a:srgbClr val="757575"/>
                </a:solidFill>
                <a:latin typeface="Calibri"/>
                <a:ea typeface="Calibri"/>
              </a:defRPr>
            </a:pPr>
            <a:r>
              <a:rPr lang="en-US" sz="1800" b="0" strike="noStrike" spc="-1">
                <a:solidFill>
                  <a:srgbClr val="757575"/>
                </a:solidFill>
                <a:latin typeface="Calibri"/>
                <a:ea typeface="Calibri"/>
              </a:rPr>
              <a:t>2020 Capital Project Allocation - Top 5 and Other Capital Projects</a:t>
            </a:r>
          </a:p>
        </c:rich>
      </c:tx>
      <c:overlay val="0"/>
      <c:spPr>
        <a:noFill/>
        <a:ln>
          <a:noFill/>
        </a:ln>
      </c:spPr>
    </c:title>
    <c:autoTitleDeleted val="0"/>
    <c:plotArea>
      <c:layout/>
      <c:pieChart>
        <c:varyColors val="1"/>
        <c:ser>
          <c:idx val="0"/>
          <c:order val="0"/>
          <c:tx>
            <c:strRef>
              <c:f>'Main Capital Allocations '!$B$47</c:f>
              <c:strCache>
                <c:ptCount val="1"/>
                <c:pt idx="0">
                  <c:v>3.000.000.000</c:v>
                </c:pt>
              </c:strCache>
            </c:strRef>
          </c:tx>
          <c:spPr>
            <a:gradFill>
              <a:gsLst>
                <a:gs pos="0">
                  <a:srgbClr val="6082CA"/>
                </a:gs>
                <a:gs pos="100000">
                  <a:srgbClr val="3D6FC9"/>
                </a:gs>
              </a:gsLst>
              <a:lin ang="5400000"/>
            </a:gradFill>
            <a:ln>
              <a:noFill/>
            </a:ln>
          </c:spPr>
          <c:dPt>
            <c:idx val="0"/>
            <c:bubble3D val="0"/>
            <c:spPr>
              <a:solidFill>
                <a:srgbClr val="4472C4"/>
              </a:solidFill>
              <a:ln>
                <a:noFill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7317-4CEB-87A3-454474B78B6D}"/>
              </c:ext>
            </c:extLst>
          </c:dPt>
          <c:dPt>
            <c:idx val="1"/>
            <c:bubble3D val="0"/>
            <c:spPr>
              <a:solidFill>
                <a:srgbClr val="ED7D31"/>
              </a:solidFill>
              <a:ln>
                <a:noFill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7317-4CEB-87A3-454474B78B6D}"/>
              </c:ext>
            </c:extLst>
          </c:dPt>
          <c:dPt>
            <c:idx val="2"/>
            <c:bubble3D val="0"/>
            <c:spPr>
              <a:solidFill>
                <a:srgbClr val="A5A5A5"/>
              </a:solidFill>
              <a:ln>
                <a:noFill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7317-4CEB-87A3-454474B78B6D}"/>
              </c:ext>
            </c:extLst>
          </c:dPt>
          <c:dPt>
            <c:idx val="3"/>
            <c:bubble3D val="0"/>
            <c:spPr>
              <a:solidFill>
                <a:srgbClr val="FFC000"/>
              </a:solidFill>
              <a:ln>
                <a:noFill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7317-4CEB-87A3-454474B78B6D}"/>
              </c:ext>
            </c:extLst>
          </c:dPt>
          <c:dPt>
            <c:idx val="4"/>
            <c:bubble3D val="0"/>
            <c:spPr>
              <a:solidFill>
                <a:srgbClr val="5B9BD5"/>
              </a:solidFill>
              <a:ln>
                <a:noFill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9-7317-4CEB-87A3-454474B78B6D}"/>
              </c:ext>
            </c:extLst>
          </c:dPt>
          <c:dLbls>
            <c:dLbl>
              <c:idx val="0"/>
              <c:dLblPos val="bestFit"/>
              <c:showLegendKey val="1"/>
              <c:showVal val="0"/>
              <c:showCatName val="1"/>
              <c:showSerName val="0"/>
              <c:showPercent val="1"/>
              <c:showBubbleSiz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1-7317-4CEB-87A3-454474B78B6D}"/>
                </c:ext>
                <c:ext xmlns:c15="http://schemas.microsoft.com/office/drawing/2012/chart" uri="{CE6537A1-D6FC-4f65-9D91-7224C49458BB}"/>
              </c:extLst>
            </c:dLbl>
            <c:dLbl>
              <c:idx val="1"/>
              <c:dLblPos val="bestFit"/>
              <c:showLegendKey val="1"/>
              <c:showVal val="0"/>
              <c:showCatName val="1"/>
              <c:showSerName val="0"/>
              <c:showPercent val="1"/>
              <c:showBubbleSiz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3-7317-4CEB-87A3-454474B78B6D}"/>
                </c:ext>
                <c:ext xmlns:c15="http://schemas.microsoft.com/office/drawing/2012/chart" uri="{CE6537A1-D6FC-4f65-9D91-7224C49458BB}"/>
              </c:extLst>
            </c:dLbl>
            <c:dLbl>
              <c:idx val="2"/>
              <c:dLblPos val="bestFit"/>
              <c:showLegendKey val="1"/>
              <c:showVal val="0"/>
              <c:showCatName val="1"/>
              <c:showSerName val="0"/>
              <c:showPercent val="1"/>
              <c:showBubbleSiz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5-7317-4CEB-87A3-454474B78B6D}"/>
                </c:ext>
                <c:ext xmlns:c15="http://schemas.microsoft.com/office/drawing/2012/chart" uri="{CE6537A1-D6FC-4f65-9D91-7224C49458BB}"/>
              </c:extLst>
            </c:dLbl>
            <c:dLbl>
              <c:idx val="3"/>
              <c:dLblPos val="bestFit"/>
              <c:showLegendKey val="1"/>
              <c:showVal val="0"/>
              <c:showCatName val="1"/>
              <c:showSerName val="0"/>
              <c:showPercent val="1"/>
              <c:showBubbleSiz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7-7317-4CEB-87A3-454474B78B6D}"/>
                </c:ext>
                <c:ext xmlns:c15="http://schemas.microsoft.com/office/drawing/2012/chart" uri="{CE6537A1-D6FC-4f65-9D91-7224C49458BB}"/>
              </c:extLst>
            </c:dLbl>
            <c:dLbl>
              <c:idx val="4"/>
              <c:dLblPos val="bestFit"/>
              <c:showLegendKey val="1"/>
              <c:showVal val="0"/>
              <c:showCatName val="1"/>
              <c:showSerName val="0"/>
              <c:showPercent val="1"/>
              <c:showBubbleSiz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9-7317-4CEB-87A3-454474B78B6D}"/>
                </c:ex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  <a:ea typeface="Calibri"/>
                  </a:defRPr>
                </a:pPr>
                <a:endParaRPr lang="en-US"/>
              </a:p>
            </c:txPr>
            <c:dLblPos val="bestFit"/>
            <c:showLegendKey val="1"/>
            <c:showVal val="0"/>
            <c:showCatName val="1"/>
            <c:showSerName val="0"/>
            <c:showPercent val="1"/>
            <c:showBubbleSize val="1"/>
            <c:separator>; </c:separator>
            <c:showLeaderLines val="0"/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'Main Capital Allocations '!$A$48:$A$52</c:f>
              <c:strCache>
                <c:ptCount val="5"/>
                <c:pt idx="0">
                  <c:v>#REF!</c:v>
                </c:pt>
                <c:pt idx="1">
                  <c:v>#REF!</c:v>
                </c:pt>
                <c:pt idx="2">
                  <c:v>#REF!</c:v>
                </c:pt>
                <c:pt idx="3">
                  <c:v>#REF!</c:v>
                </c:pt>
                <c:pt idx="4">
                  <c:v>Other Capital Projects</c:v>
                </c:pt>
              </c:strCache>
            </c:strRef>
          </c:cat>
          <c:val>
            <c:numRef>
              <c:f>'Main Capital Allocations '!$B$48:$B$52</c:f>
              <c:numCache>
                <c:formatCode>#,##0</c:formatCode>
                <c:ptCount val="5"/>
                <c:pt idx="0">
                  <c:v>4394500000</c:v>
                </c:pt>
                <c:pt idx="1">
                  <c:v>1530000000</c:v>
                </c:pt>
                <c:pt idx="2">
                  <c:v>5000000000</c:v>
                </c:pt>
                <c:pt idx="3">
                  <c:v>20500000000</c:v>
                </c:pt>
                <c:pt idx="4" formatCode="_(* #,##0_);_(* \(#,##0\);_(* \-??_);_(@_)">
                  <c:v>91900832423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A-7317-4CEB-87A3-454474B78B6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solidFill>
          <a:srgbClr val="FFFFFF"/>
        </a:solidFill>
        <a:ln>
          <a:noFill/>
        </a:ln>
      </c:spPr>
    </c:plotArea>
    <c:plotVisOnly val="1"/>
    <c:dispBlanksAs val="zero"/>
    <c:showDLblsOverMax val="1"/>
  </c:chart>
  <c:spPr>
    <a:solidFill>
      <a:srgbClr val="FFFFFF"/>
    </a:solidFill>
    <a:ln>
      <a:noFill/>
    </a:ln>
  </c:sp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/>
          <a:lstStyle/>
          <a:p>
            <a:pPr>
              <a:defRPr sz="1600" b="1" strike="noStrike" spc="-1">
                <a:solidFill>
                  <a:srgbClr val="808080"/>
                </a:solidFill>
                <a:latin typeface="Calibri"/>
                <a:ea typeface="Calibri"/>
              </a:defRPr>
            </a:pPr>
            <a:r>
              <a:rPr lang="en-US" sz="1600" b="1" strike="noStrike" spc="-1">
                <a:solidFill>
                  <a:srgbClr val="808080"/>
                </a:solidFill>
                <a:latin typeface="Calibri"/>
                <a:ea typeface="Calibri"/>
              </a:rPr>
              <a:t>Ministry/ Sector Share of Budgeted Expenditure</a:t>
            </a:r>
          </a:p>
        </c:rich>
      </c:tx>
      <c:layout>
        <c:manualLayout>
          <c:xMode val="edge"/>
          <c:yMode val="edge"/>
          <c:x val="0.11186770428015599"/>
          <c:y val="5.35463047256476E-2"/>
        </c:manualLayout>
      </c:layout>
      <c:overlay val="0"/>
      <c:spPr>
        <a:noFill/>
        <a:ln>
          <a:noFill/>
        </a:ln>
      </c:spPr>
    </c:title>
    <c:autoTitleDeleted val="0"/>
    <c:plotArea>
      <c:layout/>
      <c:pieChart>
        <c:varyColors val="1"/>
        <c:ser>
          <c:idx val="0"/>
          <c:order val="0"/>
          <c:tx>
            <c:strRef>
              <c:f>'Sectoral Allocations'!$G$5</c:f>
              <c:strCache>
                <c:ptCount val="1"/>
                <c:pt idx="0">
                  <c:v>Percentage of Total Budgeted Expenditure</c:v>
                </c:pt>
              </c:strCache>
            </c:strRef>
          </c:tx>
          <c:spPr>
            <a:solidFill>
              <a:srgbClr val="4472C4"/>
            </a:solidFill>
            <a:ln>
              <a:noFill/>
            </a:ln>
          </c:spPr>
          <c:dPt>
            <c:idx val="0"/>
            <c:bubble3D val="0"/>
            <c:spPr>
              <a:gradFill>
                <a:gsLst>
                  <a:gs pos="0">
                    <a:srgbClr val="4472C4"/>
                  </a:gs>
                  <a:gs pos="100000">
                    <a:srgbClr val="8FAADC"/>
                  </a:gs>
                </a:gsLst>
                <a:lin ang="5400000"/>
              </a:gra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C1DD-4411-947F-4FE4A6AD8619}"/>
              </c:ext>
            </c:extLst>
          </c:dPt>
          <c:dPt>
            <c:idx val="1"/>
            <c:bubble3D val="0"/>
            <c:spPr>
              <a:gradFill>
                <a:gsLst>
                  <a:gs pos="0">
                    <a:srgbClr val="ED7D31"/>
                  </a:gs>
                  <a:gs pos="100000">
                    <a:srgbClr val="F4B183"/>
                  </a:gs>
                </a:gsLst>
                <a:lin ang="5400000"/>
              </a:gra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C1DD-4411-947F-4FE4A6AD8619}"/>
              </c:ext>
            </c:extLst>
          </c:dPt>
          <c:dPt>
            <c:idx val="2"/>
            <c:bubble3D val="0"/>
            <c:spPr>
              <a:gradFill>
                <a:gsLst>
                  <a:gs pos="0">
                    <a:srgbClr val="A5A5A5"/>
                  </a:gs>
                  <a:gs pos="100000">
                    <a:srgbClr val="C9C9C9"/>
                  </a:gs>
                </a:gsLst>
                <a:lin ang="5400000"/>
              </a:gra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C1DD-4411-947F-4FE4A6AD8619}"/>
              </c:ext>
            </c:extLst>
          </c:dPt>
          <c:dPt>
            <c:idx val="3"/>
            <c:bubble3D val="0"/>
            <c:spPr>
              <a:gradFill>
                <a:gsLst>
                  <a:gs pos="0">
                    <a:srgbClr val="FFC000"/>
                  </a:gs>
                  <a:gs pos="100000">
                    <a:srgbClr val="FFD966"/>
                  </a:gs>
                </a:gsLst>
                <a:lin ang="5400000"/>
              </a:gra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C1DD-4411-947F-4FE4A6AD8619}"/>
              </c:ext>
            </c:extLst>
          </c:dPt>
          <c:dPt>
            <c:idx val="4"/>
            <c:bubble3D val="0"/>
            <c:spPr>
              <a:gradFill>
                <a:gsLst>
                  <a:gs pos="0">
                    <a:srgbClr val="5B9BD5"/>
                  </a:gs>
                  <a:gs pos="100000">
                    <a:srgbClr val="9DC3E6"/>
                  </a:gs>
                </a:gsLst>
                <a:lin ang="5400000"/>
              </a:gra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9-C1DD-4411-947F-4FE4A6AD8619}"/>
              </c:ext>
            </c:extLst>
          </c:dPt>
          <c:dPt>
            <c:idx val="5"/>
            <c:bubble3D val="0"/>
            <c:spPr>
              <a:gradFill>
                <a:gsLst>
                  <a:gs pos="0">
                    <a:srgbClr val="70AD47"/>
                  </a:gs>
                  <a:gs pos="100000">
                    <a:srgbClr val="A9D18E"/>
                  </a:gs>
                </a:gsLst>
                <a:lin ang="5400000"/>
              </a:gra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B-C1DD-4411-947F-4FE4A6AD8619}"/>
              </c:ext>
            </c:extLst>
          </c:dPt>
          <c:dPt>
            <c:idx val="6"/>
            <c:bubble3D val="0"/>
            <c:spPr>
              <a:gradFill>
                <a:gsLst>
                  <a:gs pos="0">
                    <a:srgbClr val="264478"/>
                  </a:gs>
                  <a:gs pos="100000">
                    <a:srgbClr val="5F86CC"/>
                  </a:gs>
                </a:gsLst>
                <a:lin ang="5400000"/>
              </a:gra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D-C1DD-4411-947F-4FE4A6AD8619}"/>
              </c:ext>
            </c:extLst>
          </c:dPt>
          <c:dPt>
            <c:idx val="7"/>
            <c:bubble3D val="0"/>
            <c:spPr>
              <a:gradFill>
                <a:gsLst>
                  <a:gs pos="0">
                    <a:srgbClr val="9E480E"/>
                  </a:gs>
                  <a:gs pos="100000">
                    <a:srgbClr val="EF8944"/>
                  </a:gs>
                </a:gsLst>
                <a:lin ang="5400000"/>
              </a:gra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F-C1DD-4411-947F-4FE4A6AD8619}"/>
              </c:ext>
            </c:extLst>
          </c:dPt>
          <c:dPt>
            <c:idx val="8"/>
            <c:bubble3D val="0"/>
            <c:spPr>
              <a:gradFill>
                <a:gsLst>
                  <a:gs pos="0">
                    <a:srgbClr val="636363"/>
                  </a:gs>
                  <a:gs pos="100000">
                    <a:srgbClr val="A1A1A1"/>
                  </a:gs>
                </a:gsLst>
                <a:lin ang="5400000"/>
              </a:gra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1-C1DD-4411-947F-4FE4A6AD8619}"/>
              </c:ext>
            </c:extLst>
          </c:dPt>
          <c:dPt>
            <c:idx val="9"/>
            <c:bubble3D val="0"/>
            <c:spPr>
              <a:gradFill>
                <a:gsLst>
                  <a:gs pos="0">
                    <a:srgbClr val="997300"/>
                  </a:gs>
                  <a:gs pos="100000">
                    <a:srgbClr val="FFCA29"/>
                  </a:gs>
                </a:gsLst>
                <a:lin ang="5400000"/>
              </a:gra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3-C1DD-4411-947F-4FE4A6AD8619}"/>
              </c:ext>
            </c:extLst>
          </c:dPt>
          <c:dPt>
            <c:idx val="10"/>
            <c:bubble3D val="0"/>
            <c:spPr>
              <a:gradFill>
                <a:gsLst>
                  <a:gs pos="0">
                    <a:srgbClr val="255E91"/>
                  </a:gs>
                  <a:gs pos="100000">
                    <a:srgbClr val="63A0D7"/>
                  </a:gs>
                </a:gsLst>
                <a:lin ang="5400000"/>
              </a:gra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5-C1DD-4411-947F-4FE4A6AD8619}"/>
              </c:ext>
            </c:extLst>
          </c:dPt>
          <c:dPt>
            <c:idx val="11"/>
            <c:bubble3D val="0"/>
            <c:spPr>
              <a:gradFill>
                <a:gsLst>
                  <a:gs pos="0">
                    <a:srgbClr val="43682B"/>
                  </a:gs>
                  <a:gs pos="100000">
                    <a:srgbClr val="89C064"/>
                  </a:gs>
                </a:gsLst>
                <a:lin ang="5400000"/>
              </a:gra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7-C1DD-4411-947F-4FE4A6AD8619}"/>
              </c:ext>
            </c:extLst>
          </c:dPt>
          <c:dPt>
            <c:idx val="12"/>
            <c:bubble3D val="0"/>
            <c:spPr>
              <a:gradFill>
                <a:gsLst>
                  <a:gs pos="0">
                    <a:srgbClr val="698ED0"/>
                  </a:gs>
                  <a:gs pos="100000">
                    <a:srgbClr val="A5BBE3"/>
                  </a:gs>
                </a:gsLst>
                <a:lin ang="5400000"/>
              </a:gra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9-C1DD-4411-947F-4FE4A6AD8619}"/>
              </c:ext>
            </c:extLst>
          </c:dPt>
          <c:dPt>
            <c:idx val="13"/>
            <c:bubble3D val="0"/>
            <c:spPr>
              <a:gradFill>
                <a:gsLst>
                  <a:gs pos="0">
                    <a:srgbClr val="F1975A"/>
                  </a:gs>
                  <a:gs pos="100000">
                    <a:srgbClr val="F6C19C"/>
                  </a:gs>
                </a:gsLst>
                <a:lin ang="5400000"/>
              </a:gra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B-C1DD-4411-947F-4FE4A6AD8619}"/>
              </c:ext>
            </c:extLst>
          </c:dPt>
          <c:dPt>
            <c:idx val="14"/>
            <c:bubble3D val="0"/>
            <c:spPr>
              <a:gradFill>
                <a:gsLst>
                  <a:gs pos="0">
                    <a:srgbClr val="B7B7B7"/>
                  </a:gs>
                  <a:gs pos="100000">
                    <a:srgbClr val="D4D4D4"/>
                  </a:gs>
                </a:gsLst>
                <a:lin ang="5400000"/>
              </a:gra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D-C1DD-4411-947F-4FE4A6AD8619}"/>
              </c:ext>
            </c:extLst>
          </c:dPt>
          <c:dPt>
            <c:idx val="15"/>
            <c:bubble3D val="0"/>
            <c:spPr>
              <a:gradFill>
                <a:gsLst>
                  <a:gs pos="0">
                    <a:srgbClr val="FFCD33"/>
                  </a:gs>
                  <a:gs pos="100000">
                    <a:srgbClr val="FFE185"/>
                  </a:gs>
                </a:gsLst>
                <a:lin ang="5400000"/>
              </a:gra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F-C1DD-4411-947F-4FE4A6AD8619}"/>
              </c:ext>
            </c:extLst>
          </c:dPt>
          <c:dPt>
            <c:idx val="16"/>
            <c:bubble3D val="0"/>
            <c:spPr>
              <a:gradFill>
                <a:gsLst>
                  <a:gs pos="0">
                    <a:srgbClr val="7CAFDD"/>
                  </a:gs>
                  <a:gs pos="100000">
                    <a:srgbClr val="B0CFEB"/>
                  </a:gs>
                </a:gsLst>
                <a:lin ang="5400000"/>
              </a:gra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21-C1DD-4411-947F-4FE4A6AD8619}"/>
              </c:ext>
            </c:extLst>
          </c:dPt>
          <c:dPt>
            <c:idx val="17"/>
            <c:bubble3D val="0"/>
            <c:spPr>
              <a:gradFill>
                <a:gsLst>
                  <a:gs pos="0">
                    <a:srgbClr val="8CC168"/>
                  </a:gs>
                  <a:gs pos="100000">
                    <a:srgbClr val="BADAA4"/>
                  </a:gs>
                </a:gsLst>
                <a:lin ang="5400000"/>
              </a:gra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23-C1DD-4411-947F-4FE4A6AD8619}"/>
              </c:ext>
            </c:extLst>
          </c:dPt>
          <c:dPt>
            <c:idx val="18"/>
            <c:bubble3D val="0"/>
            <c:spPr>
              <a:gradFill>
                <a:gsLst>
                  <a:gs pos="0">
                    <a:srgbClr val="335AA1"/>
                  </a:gs>
                  <a:gs pos="100000">
                    <a:srgbClr val="7798D4"/>
                  </a:gs>
                </a:gsLst>
                <a:lin ang="5400000"/>
              </a:gra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25-C1DD-4411-947F-4FE4A6AD8619}"/>
              </c:ext>
            </c:extLst>
          </c:dPt>
          <c:dPt>
            <c:idx val="19"/>
            <c:bubble3D val="0"/>
            <c:spPr>
              <a:gradFill>
                <a:gsLst>
                  <a:gs pos="0">
                    <a:srgbClr val="D26012"/>
                  </a:gs>
                  <a:gs pos="100000">
                    <a:srgbClr val="F19D64"/>
                  </a:gs>
                </a:gsLst>
                <a:lin ang="5400000"/>
              </a:gra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27-C1DD-4411-947F-4FE4A6AD8619}"/>
              </c:ext>
            </c:extLst>
          </c:dPt>
          <c:dPt>
            <c:idx val="20"/>
            <c:bubble3D val="0"/>
            <c:spPr>
              <a:gradFill>
                <a:gsLst>
                  <a:gs pos="0">
                    <a:srgbClr val="848484"/>
                  </a:gs>
                  <a:gs pos="100000">
                    <a:srgbClr val="B5B5B5"/>
                  </a:gs>
                </a:gsLst>
                <a:lin ang="5400000"/>
              </a:gra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29-C1DD-4411-947F-4FE4A6AD8619}"/>
              </c:ext>
            </c:extLst>
          </c:dPt>
          <c:dPt>
            <c:idx val="21"/>
            <c:bubble3D val="0"/>
            <c:spPr>
              <a:gradFill>
                <a:gsLst>
                  <a:gs pos="0">
                    <a:srgbClr val="CC9A00"/>
                  </a:gs>
                  <a:gs pos="100000">
                    <a:srgbClr val="FFD247"/>
                  </a:gs>
                </a:gsLst>
                <a:lin ang="5400000"/>
              </a:gra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2B-C1DD-4411-947F-4FE4A6AD8619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900" b="0" strike="noStrike" spc="-1">
                    <a:solidFill>
                      <a:srgbClr val="404040"/>
                    </a:solidFill>
                    <a:latin typeface="Calibri"/>
                    <a:ea typeface="Calibri"/>
                  </a:defRPr>
                </a:pPr>
                <a:endParaRPr lang="en-US"/>
              </a:p>
            </c:txPr>
            <c:dLblPos val="bestFit"/>
            <c:showLegendKey val="0"/>
            <c:showVal val="0"/>
            <c:showCatName val="1"/>
            <c:showSerName val="0"/>
            <c:showPercent val="1"/>
            <c:showBubbleSize val="1"/>
            <c:separator>
</c:separator>
            <c:showLeaderLines val="0"/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'Sectoral Allocations'!$A$6:$A$28</c:f>
              <c:strCache>
                <c:ptCount val="23"/>
                <c:pt idx="0">
                  <c:v>S.A Security Matters</c:v>
                </c:pt>
                <c:pt idx="1">
                  <c:v>Government House</c:v>
                </c:pt>
                <c:pt idx="2">
                  <c:v>Min. of Special Projects</c:v>
                </c:pt>
                <c:pt idx="3">
                  <c:v>Min. of Information &amp; Orientation</c:v>
                </c:pt>
                <c:pt idx="4">
                  <c:v>Bayelsa State Housessembly</c:v>
                </c:pt>
                <c:pt idx="5">
                  <c:v>Min. of Agriculture</c:v>
                </c:pt>
                <c:pt idx="6">
                  <c:v>Min. of Finance</c:v>
                </c:pt>
                <c:pt idx="7">
                  <c:v>Micro Finance &amp; Enterprises Dev.Agency</c:v>
                </c:pt>
                <c:pt idx="8">
                  <c:v>Min. of Budget &amp; Economic Planning</c:v>
                </c:pt>
                <c:pt idx="9">
                  <c:v>Min. of Transport</c:v>
                </c:pt>
                <c:pt idx="10">
                  <c:v>Min. of Works </c:v>
                </c:pt>
                <c:pt idx="11">
                  <c:v>Min. of Local Govt., Chieftiency &amp; Community Development</c:v>
                </c:pt>
                <c:pt idx="12">
                  <c:v>Min. of power </c:v>
                </c:pt>
                <c:pt idx="13">
                  <c:v>Min. of Health</c:v>
                </c:pt>
                <c:pt idx="14">
                  <c:v>Min. of Environment</c:v>
                </c:pt>
                <c:pt idx="15">
                  <c:v>High Court</c:v>
                </c:pt>
                <c:pt idx="16">
                  <c:v>Min. of Women, Children Affairs &amp; Social Development</c:v>
                </c:pt>
                <c:pt idx="17">
                  <c:v>Min. of Education</c:v>
                </c:pt>
                <c:pt idx="18">
                  <c:v>Min. of Youth &amp; Sports Development</c:v>
                </c:pt>
                <c:pt idx="19">
                  <c:v>Post Primary Schools Board</c:v>
                </c:pt>
                <c:pt idx="20">
                  <c:v>Bayelsa State Hospital Management Board</c:v>
                </c:pt>
                <c:pt idx="21">
                  <c:v>Bayelsa State Environmental Sanitation Authority</c:v>
                </c:pt>
                <c:pt idx="22">
                  <c:v>General Services (Governor's Office)</c:v>
                </c:pt>
              </c:strCache>
            </c:strRef>
          </c:cat>
          <c:val>
            <c:numRef>
              <c:f>'Sectoral Allocations'!$G$6:$G$28</c:f>
              <c:numCache>
                <c:formatCode>0.0%</c:formatCode>
                <c:ptCount val="23"/>
                <c:pt idx="0">
                  <c:v>2.9784604698479763E-2</c:v>
                </c:pt>
                <c:pt idx="1">
                  <c:v>2.5001151415907773E-2</c:v>
                </c:pt>
                <c:pt idx="2">
                  <c:v>1.012952781260512E-2</c:v>
                </c:pt>
                <c:pt idx="3">
                  <c:v>9.0110604429883123E-3</c:v>
                </c:pt>
                <c:pt idx="4">
                  <c:v>3.6985631220574688E-2</c:v>
                </c:pt>
                <c:pt idx="5">
                  <c:v>1.0601305745243062E-2</c:v>
                </c:pt>
                <c:pt idx="6">
                  <c:v>2.3369152802617602E-2</c:v>
                </c:pt>
                <c:pt idx="7">
                  <c:v>7.0329343640797293E-3</c:v>
                </c:pt>
                <c:pt idx="8">
                  <c:v>4.0810195632784853E-2</c:v>
                </c:pt>
                <c:pt idx="9">
                  <c:v>6.6859773577102773E-3</c:v>
                </c:pt>
                <c:pt idx="10">
                  <c:v>0.16517941294165625</c:v>
                </c:pt>
                <c:pt idx="11">
                  <c:v>1.0511678210630444E-2</c:v>
                </c:pt>
                <c:pt idx="12">
                  <c:v>8.8167397949171344E-3</c:v>
                </c:pt>
                <c:pt idx="13">
                  <c:v>2.0634135638280916E-2</c:v>
                </c:pt>
                <c:pt idx="14">
                  <c:v>1.3306201717573457E-2</c:v>
                </c:pt>
                <c:pt idx="15">
                  <c:v>1.31972389293642E-2</c:v>
                </c:pt>
                <c:pt idx="16">
                  <c:v>3.4259975242003412E-3</c:v>
                </c:pt>
                <c:pt idx="17">
                  <c:v>1.4332813734048844E-2</c:v>
                </c:pt>
                <c:pt idx="18">
                  <c:v>3.4156300807614221E-3</c:v>
                </c:pt>
                <c:pt idx="19">
                  <c:v>3.8000190994014693E-2</c:v>
                </c:pt>
                <c:pt idx="20">
                  <c:v>1.6280941616172315E-2</c:v>
                </c:pt>
                <c:pt idx="21">
                  <c:v>6.5081877761350758E-3</c:v>
                </c:pt>
                <c:pt idx="22">
                  <c:v>0.48697928954925374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2C-C1DD-4411-947F-4FE4A6AD861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>
          <a:noFill/>
        </a:ln>
      </c:spPr>
    </c:plotArea>
    <c:plotVisOnly val="1"/>
    <c:dispBlanksAs val="gap"/>
    <c:showDLblsOverMax val="1"/>
  </c:chart>
  <c:spPr>
    <a:solidFill>
      <a:srgbClr val="FFFFFF"/>
    </a:solidFill>
    <a:ln w="9360">
      <a:solidFill>
        <a:srgbClr val="D9D9D9"/>
      </a:solidFill>
      <a:round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c:style val="2"/>
  <c:chart>
    <c:title>
      <c:tx>
        <c:rich>
          <a:bodyPr rot="0"/>
          <a:lstStyle/>
          <a:p>
            <a:pPr>
              <a:defRPr sz="1500" b="0" strike="noStrike" spc="-1">
                <a:solidFill>
                  <a:srgbClr val="000000"/>
                </a:solidFill>
                <a:latin typeface="Calibri"/>
                <a:ea typeface="Calibri"/>
              </a:defRPr>
            </a:pPr>
            <a:r>
              <a:rPr lang="en-US" sz="1500" b="0" strike="noStrike" spc="-1">
                <a:solidFill>
                  <a:srgbClr val="000000"/>
                </a:solidFill>
                <a:latin typeface="Calibri"/>
                <a:ea typeface="Calibri"/>
              </a:rPr>
              <a:t>2021 Budget Revenue and Financing</a:t>
            </a:r>
          </a:p>
        </c:rich>
      </c:tx>
      <c:overlay val="0"/>
      <c:spPr>
        <a:noFill/>
        <a:ln>
          <a:noFill/>
        </a:ln>
      </c:spPr>
    </c:title>
    <c:autoTitleDeleted val="0"/>
    <c:plotArea>
      <c:layout/>
      <c:pieChart>
        <c:varyColors val="1"/>
        <c:ser>
          <c:idx val="0"/>
          <c:order val="0"/>
          <c:spPr>
            <a:gradFill>
              <a:gsLst>
                <a:gs pos="0">
                  <a:srgbClr val="6082CA"/>
                </a:gs>
                <a:gs pos="100000">
                  <a:srgbClr val="3D6FC9"/>
                </a:gs>
              </a:gsLst>
              <a:lin ang="5400000"/>
            </a:gradFill>
            <a:ln>
              <a:noFill/>
            </a:ln>
          </c:spPr>
          <c:dPt>
            <c:idx val="0"/>
            <c:bubble3D val="0"/>
            <c:spPr>
              <a:solidFill>
                <a:srgbClr val="3A61A7"/>
              </a:solidFill>
              <a:ln>
                <a:noFill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7E5F-4F5F-9E3E-EDE6A39D26B8}"/>
              </c:ext>
            </c:extLst>
          </c:dPt>
          <c:dPt>
            <c:idx val="1"/>
            <c:bubble3D val="0"/>
            <c:spPr>
              <a:solidFill>
                <a:srgbClr val="C96A2A"/>
              </a:solidFill>
              <a:ln>
                <a:noFill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7E5F-4F5F-9E3E-EDE6A39D26B8}"/>
              </c:ext>
            </c:extLst>
          </c:dPt>
          <c:dPt>
            <c:idx val="2"/>
            <c:bubble3D val="0"/>
            <c:spPr>
              <a:solidFill>
                <a:srgbClr val="8C8C8C"/>
              </a:solidFill>
              <a:ln>
                <a:noFill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7E5F-4F5F-9E3E-EDE6A39D26B8}"/>
              </c:ext>
            </c:extLst>
          </c:dPt>
          <c:dPt>
            <c:idx val="3"/>
            <c:bubble3D val="0"/>
            <c:spPr>
              <a:solidFill>
                <a:srgbClr val="D9A300"/>
              </a:solidFill>
              <a:ln>
                <a:noFill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7E5F-4F5F-9E3E-EDE6A39D26B8}"/>
              </c:ext>
            </c:extLst>
          </c:dPt>
          <c:dPt>
            <c:idx val="4"/>
            <c:bubble3D val="0"/>
            <c:spPr>
              <a:solidFill>
                <a:srgbClr val="4D84B5"/>
              </a:solidFill>
              <a:ln>
                <a:noFill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9-7E5F-4F5F-9E3E-EDE6A39D26B8}"/>
              </c:ext>
            </c:extLst>
          </c:dPt>
          <c:dPt>
            <c:idx val="5"/>
            <c:bubble3D val="0"/>
            <c:spPr>
              <a:solidFill>
                <a:srgbClr val="5F933C"/>
              </a:solidFill>
              <a:ln>
                <a:noFill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B-7E5F-4F5F-9E3E-EDE6A39D26B8}"/>
              </c:ext>
            </c:extLst>
          </c:dPt>
          <c:dPt>
            <c:idx val="6"/>
            <c:bubble3D val="0"/>
            <c:spPr>
              <a:solidFill>
                <a:srgbClr val="5780CA"/>
              </a:solidFill>
              <a:ln>
                <a:noFill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D-7E5F-4F5F-9E3E-EDE6A39D26B8}"/>
              </c:ext>
            </c:extLst>
          </c:dPt>
          <c:dPt>
            <c:idx val="7"/>
            <c:bubble3D val="0"/>
            <c:spPr>
              <a:solidFill>
                <a:srgbClr val="EF8A46"/>
              </a:solidFill>
              <a:ln>
                <a:noFill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F-7E5F-4F5F-9E3E-EDE6A39D26B8}"/>
              </c:ext>
            </c:extLst>
          </c:dPt>
          <c:dPt>
            <c:idx val="8"/>
            <c:bubble3D val="0"/>
            <c:spPr>
              <a:solidFill>
                <a:srgbClr val="AEAEAE"/>
              </a:solidFill>
              <a:ln>
                <a:noFill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1-7E5F-4F5F-9E3E-EDE6A39D26B8}"/>
              </c:ext>
            </c:extLst>
          </c:dPt>
          <c:dPt>
            <c:idx val="9"/>
            <c:bubble3D val="0"/>
            <c:spPr>
              <a:solidFill>
                <a:srgbClr val="FFC61A"/>
              </a:solidFill>
              <a:ln>
                <a:noFill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3-7E5F-4F5F-9E3E-EDE6A39D26B8}"/>
              </c:ext>
            </c:extLst>
          </c:dPt>
          <c:dPt>
            <c:idx val="10"/>
            <c:bubble3D val="0"/>
            <c:spPr>
              <a:solidFill>
                <a:srgbClr val="6BA5D9"/>
              </a:solidFill>
              <a:ln>
                <a:noFill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5-7E5F-4F5F-9E3E-EDE6A39D26B8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  <a:ea typeface="Calibri"/>
                  </a:defRPr>
                </a:pPr>
                <a:endParaRPr lang="en-US"/>
              </a:p>
            </c:txPr>
            <c:dLblPos val="bestFit"/>
            <c:showLegendKey val="1"/>
            <c:showVal val="1"/>
            <c:showCatName val="0"/>
            <c:showSerName val="0"/>
            <c:showPercent val="0"/>
            <c:showBubbleSize val="1"/>
            <c:separator>, </c:separator>
            <c:showLeaderLines val="1"/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'Revenue and Financing Page '!$C$29:$C$39</c:f>
              <c:strCache>
                <c:ptCount val="11"/>
                <c:pt idx="0">
                  <c:v>Internally Generated Revenue</c:v>
                </c:pt>
                <c:pt idx="1">
                  <c:v>Statutory Allocation</c:v>
                </c:pt>
                <c:pt idx="2">
                  <c:v>Value Added Tax</c:v>
                </c:pt>
                <c:pt idx="3">
                  <c:v>Other Statutory Revenue</c:v>
                </c:pt>
                <c:pt idx="4">
                  <c:v>Domestic Grants</c:v>
                </c:pt>
                <c:pt idx="5">
                  <c:v>Foreign Grants</c:v>
                </c:pt>
                <c:pt idx="6">
                  <c:v>Opening Balance</c:v>
                </c:pt>
                <c:pt idx="7">
                  <c:v>Domestic Loans</c:v>
                </c:pt>
                <c:pt idx="8">
                  <c:v>Foreign Loans</c:v>
                </c:pt>
                <c:pt idx="9">
                  <c:v>Sales of Government Assets </c:v>
                </c:pt>
                <c:pt idx="10">
                  <c:v>Other Deficit Financing Items </c:v>
                </c:pt>
              </c:strCache>
            </c:strRef>
          </c:cat>
          <c:val>
            <c:numRef>
              <c:f>'Revenue and Financing Page '!$E$29:$E$39</c:f>
              <c:numCache>
                <c:formatCode>0.0%</c:formatCode>
                <c:ptCount val="11"/>
                <c:pt idx="0">
                  <c:v>7.5981134435128272E-2</c:v>
                </c:pt>
                <c:pt idx="1">
                  <c:v>0.43370031535571218</c:v>
                </c:pt>
                <c:pt idx="2">
                  <c:v>4.5588680661076963E-2</c:v>
                </c:pt>
                <c:pt idx="3">
                  <c:v>0.242477441682937</c:v>
                </c:pt>
                <c:pt idx="4">
                  <c:v>1.1245207896398985E-2</c:v>
                </c:pt>
                <c:pt idx="5">
                  <c:v>4.9509307197929585E-2</c:v>
                </c:pt>
                <c:pt idx="6">
                  <c:v>6.5516778335688725E-2</c:v>
                </c:pt>
                <c:pt idx="7">
                  <c:v>7.5981134435128272E-2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6-7E5F-4F5F-9E3E-EDE6A39D26B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solidFill>
          <a:srgbClr val="FFFFFF"/>
        </a:solidFill>
        <a:ln>
          <a:noFill/>
        </a:ln>
      </c:spPr>
    </c:plotArea>
    <c:legend>
      <c:legendPos val="r"/>
      <c:overlay val="0"/>
      <c:spPr>
        <a:noFill/>
        <a:ln>
          <a:noFill/>
        </a:ln>
      </c:spPr>
      <c:txPr>
        <a:bodyPr/>
        <a:lstStyle/>
        <a:p>
          <a:pPr>
            <a:defRPr sz="1000" b="0" strike="noStrike" spc="-1">
              <a:solidFill>
                <a:srgbClr val="000000"/>
              </a:solidFill>
              <a:latin typeface="Calibri"/>
              <a:ea typeface="Calibri"/>
            </a:defRPr>
          </a:pPr>
          <a:endParaRPr lang="en-US"/>
        </a:p>
      </c:txPr>
    </c:legend>
    <c:plotVisOnly val="1"/>
    <c:dispBlanksAs val="zero"/>
    <c:showDLblsOverMax val="1"/>
  </c:chart>
  <c:spPr>
    <a:solidFill>
      <a:srgbClr val="FFFFFF"/>
    </a:solidFill>
    <a:ln>
      <a:noFill/>
    </a:ln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c:style val="2"/>
  <c:chart>
    <c:title>
      <c:tx>
        <c:rich>
          <a:bodyPr rot="0"/>
          <a:lstStyle/>
          <a:p>
            <a:pPr>
              <a:defRPr sz="1800" b="0" strike="noStrike" spc="-1">
                <a:solidFill>
                  <a:srgbClr val="757575"/>
                </a:solidFill>
                <a:latin typeface="Calibri"/>
                <a:ea typeface="Calibri"/>
              </a:defRPr>
            </a:pPr>
            <a:r>
              <a:rPr lang="en-US" sz="1800" b="0" strike="noStrike" spc="-1">
                <a:solidFill>
                  <a:srgbClr val="757575"/>
                </a:solidFill>
                <a:latin typeface="Calibri"/>
                <a:ea typeface="Calibri"/>
              </a:rPr>
              <a:t>2020 Budgeted Expenditure </a:t>
            </a:r>
          </a:p>
        </c:rich>
      </c:tx>
      <c:overlay val="0"/>
      <c:spPr>
        <a:noFill/>
        <a:ln>
          <a:noFill/>
        </a:ln>
      </c:spPr>
    </c:title>
    <c:autoTitleDeleted val="0"/>
    <c:plotArea>
      <c:layout/>
      <c:barChart>
        <c:barDir val="col"/>
        <c:grouping val="clustered"/>
        <c:varyColors val="1"/>
        <c:ser>
          <c:idx val="0"/>
          <c:order val="0"/>
          <c:tx>
            <c:strRef>
              <c:f>'Expenditure  Page '!$B$29</c:f>
              <c:strCache>
                <c:ptCount val="1"/>
                <c:pt idx="0">
                  <c:v>Budget Target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</c:spPr>
          <c:invertIfNegative val="0"/>
          <c:dPt>
            <c:idx val="0"/>
            <c:invertIfNegative val="1"/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00-2484-4E6E-9734-E6A556D068CD}"/>
              </c:ext>
            </c:extLst>
          </c:dPt>
          <c:dPt>
            <c:idx val="1"/>
            <c:invertIfNegative val="1"/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01-2484-4E6E-9734-E6A556D068CD}"/>
              </c:ext>
            </c:extLst>
          </c:dPt>
          <c:dPt>
            <c:idx val="2"/>
            <c:invertIfNegative val="1"/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02-2484-4E6E-9734-E6A556D068CD}"/>
              </c:ext>
            </c:extLst>
          </c:dPt>
          <c:dPt>
            <c:idx val="3"/>
            <c:invertIfNegative val="1"/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03-2484-4E6E-9734-E6A556D068CD}"/>
              </c:ext>
            </c:extLst>
          </c:dPt>
          <c:dPt>
            <c:idx val="4"/>
            <c:invertIfNegative val="1"/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04-2484-4E6E-9734-E6A556D068CD}"/>
              </c:ext>
            </c:extLst>
          </c:dPt>
          <c:dPt>
            <c:idx val="5"/>
            <c:invertIfNegative val="1"/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05-2484-4E6E-9734-E6A556D068CD}"/>
              </c:ext>
            </c:extLst>
          </c:dPt>
          <c:dPt>
            <c:idx val="6"/>
            <c:invertIfNegative val="1"/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06-2484-4E6E-9734-E6A556D068C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  <a:ea typeface="Calibri"/>
                  </a:defRPr>
                </a:pPr>
                <a:endParaRPr lang="en-US"/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'Expenditure  Page '!$A$30:$A$36</c:f>
              <c:strCache>
                <c:ptCount val="7"/>
                <c:pt idx="0">
                  <c:v>Personnel Cost</c:v>
                </c:pt>
                <c:pt idx="1">
                  <c:v>Overhead Cost</c:v>
                </c:pt>
                <c:pt idx="2">
                  <c:v>Consolidated Revenue Charges</c:v>
                </c:pt>
                <c:pt idx="3">
                  <c:v>Transfers</c:v>
                </c:pt>
                <c:pt idx="4">
                  <c:v>Interest Payments</c:v>
                </c:pt>
                <c:pt idx="5">
                  <c:v>Other Recurrent Expenditure</c:v>
                </c:pt>
                <c:pt idx="6">
                  <c:v>Capital Cost</c:v>
                </c:pt>
              </c:strCache>
            </c:strRef>
          </c:cat>
          <c:val>
            <c:numRef>
              <c:f>'Expenditure  Page '!$B$30:$B$36</c:f>
              <c:numCache>
                <c:formatCode>#,##0</c:formatCode>
                <c:ptCount val="7"/>
                <c:pt idx="0">
                  <c:v>42275345693</c:v>
                </c:pt>
                <c:pt idx="1">
                  <c:v>81821094222</c:v>
                </c:pt>
                <c:pt idx="2">
                  <c:v>23840000000</c:v>
                </c:pt>
                <c:pt idx="3">
                  <c:v>0</c:v>
                </c:pt>
                <c:pt idx="4">
                  <c:v>48722791331</c:v>
                </c:pt>
                <c:pt idx="5">
                  <c:v>6044480000</c:v>
                </c:pt>
                <c:pt idx="6">
                  <c:v>126325332423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7-2484-4E6E-9734-E6A556D068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7"/>
        <c:axId val="275749296"/>
        <c:axId val="275749688"/>
      </c:barChart>
      <c:catAx>
        <c:axId val="275749296"/>
        <c:scaling>
          <c:orientation val="minMax"/>
        </c:scaling>
        <c:delete val="0"/>
        <c:axPos val="b"/>
        <c:title>
          <c:tx>
            <c:rich>
              <a:bodyPr rot="0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  <a:ea typeface="Calibri"/>
                  </a:defRPr>
                </a:pPr>
                <a:r>
                  <a:rPr lang="en-US" sz="1000" b="0" strike="noStrike" spc="-1">
                    <a:solidFill>
                      <a:srgbClr val="000000"/>
                    </a:solidFill>
                    <a:latin typeface="Calibri"/>
                    <a:ea typeface="Calibri"/>
                  </a:rPr>
                  <a:t>Expenditure</a:t>
                </a:r>
              </a:p>
            </c:rich>
          </c:tx>
          <c:overlay val="0"/>
          <c:spPr>
            <a:noFill/>
            <a:ln>
              <a:noFill/>
            </a:ln>
          </c:spPr>
        </c:title>
        <c:numFmt formatCode="General" sourceLinked="1"/>
        <c:majorTickMark val="cross"/>
        <c:minorTickMark val="cross"/>
        <c:tickLblPos val="nextTo"/>
        <c:spPr>
          <a:ln w="6480">
            <a:solidFill>
              <a:srgbClr val="8B8B8B"/>
            </a:solidFill>
            <a:round/>
          </a:ln>
        </c:spPr>
        <c:txPr>
          <a:bodyPr/>
          <a:lstStyle/>
          <a:p>
            <a:pPr>
              <a:defRPr sz="1000" b="0" strike="noStrike" spc="-1">
                <a:solidFill>
                  <a:srgbClr val="000000"/>
                </a:solidFill>
                <a:latin typeface="Calibri"/>
                <a:ea typeface="Calibri"/>
              </a:defRPr>
            </a:pPr>
            <a:endParaRPr lang="en-US"/>
          </a:p>
        </c:txPr>
        <c:crossAx val="275749688"/>
        <c:crosses val="autoZero"/>
        <c:auto val="1"/>
        <c:lblAlgn val="ctr"/>
        <c:lblOffset val="100"/>
        <c:noMultiLvlLbl val="1"/>
      </c:catAx>
      <c:valAx>
        <c:axId val="275749688"/>
        <c:scaling>
          <c:orientation val="minMax"/>
        </c:scaling>
        <c:delete val="0"/>
        <c:axPos val="l"/>
        <c:majorGridlines>
          <c:spPr>
            <a:ln w="6480">
              <a:solidFill>
                <a:srgbClr val="B7B7B7"/>
              </a:solidFill>
              <a:round/>
            </a:ln>
          </c:spPr>
        </c:majorGridlines>
        <c:title>
          <c:tx>
            <c:rich>
              <a:bodyPr rot="-5400000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  <a:ea typeface="Calibri"/>
                  </a:defRPr>
                </a:pPr>
                <a:r>
                  <a:rPr lang="en-US" sz="1000" b="0" strike="noStrike" spc="-1">
                    <a:solidFill>
                      <a:srgbClr val="000000"/>
                    </a:solidFill>
                    <a:latin typeface="Calibri"/>
                    <a:ea typeface="Calibri"/>
                  </a:rPr>
                  <a:t>Amount</a:t>
                </a:r>
              </a:p>
            </c:rich>
          </c:tx>
          <c:overlay val="0"/>
          <c:spPr>
            <a:noFill/>
            <a:ln>
              <a:noFill/>
            </a:ln>
          </c:spPr>
        </c:title>
        <c:numFmt formatCode="#,##0" sourceLinked="0"/>
        <c:majorTickMark val="cross"/>
        <c:minorTickMark val="cross"/>
        <c:tickLblPos val="nextTo"/>
        <c:spPr>
          <a:ln w="47520">
            <a:noFill/>
          </a:ln>
        </c:spPr>
        <c:txPr>
          <a:bodyPr/>
          <a:lstStyle/>
          <a:p>
            <a:pPr>
              <a:defRPr sz="1000" b="0" strike="noStrike" spc="-1">
                <a:solidFill>
                  <a:srgbClr val="000000"/>
                </a:solidFill>
                <a:latin typeface="Calibri"/>
                <a:ea typeface="Calibri"/>
              </a:defRPr>
            </a:pPr>
            <a:endParaRPr lang="en-US"/>
          </a:p>
        </c:txPr>
        <c:crossAx val="275749296"/>
        <c:crosses val="autoZero"/>
        <c:crossBetween val="between"/>
        <c:dispUnits>
          <c:builtInUnit val="billions"/>
          <c:dispUnitsLbl/>
        </c:dispUnits>
      </c:valAx>
      <c:spPr>
        <a:solidFill>
          <a:srgbClr val="FFFFFF"/>
        </a:solidFill>
        <a:ln>
          <a:noFill/>
        </a:ln>
      </c:spPr>
    </c:plotArea>
    <c:plotVisOnly val="1"/>
    <c:dispBlanksAs val="zero"/>
    <c:showDLblsOverMax val="1"/>
  </c:chart>
  <c:spPr>
    <a:solidFill>
      <a:srgbClr val="FFFFFF"/>
    </a:solidFill>
    <a:ln>
      <a:noFill/>
    </a:ln>
  </c:sp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b="0">
                <a:solidFill>
                  <a:schemeClr val="tx1">
                    <a:lumMod val="50000"/>
                    <a:lumOff val="50000"/>
                  </a:schemeClr>
                </a:solidFill>
              </a:rPr>
              <a:t>Expenditure</a:t>
            </a:r>
            <a:r>
              <a:rPr lang="en-US" b="0" baseline="0">
                <a:solidFill>
                  <a:schemeClr val="tx1">
                    <a:lumMod val="50000"/>
                    <a:lumOff val="50000"/>
                  </a:schemeClr>
                </a:solidFill>
              </a:rPr>
              <a:t> type as % of total 2020 budget</a:t>
            </a:r>
            <a:endParaRPr lang="en-US" b="0">
              <a:solidFill>
                <a:schemeClr val="tx1">
                  <a:lumMod val="50000"/>
                  <a:lumOff val="50000"/>
                </a:schemeClr>
              </a:solidFill>
            </a:endParaRPr>
          </a:p>
        </c:rich>
      </c:tx>
      <c:overlay val="0"/>
    </c:title>
    <c:autoTitleDeleted val="0"/>
    <c:plotArea>
      <c:layout/>
      <c:pieChart>
        <c:varyColors val="1"/>
        <c:ser>
          <c:idx val="0"/>
          <c:order val="0"/>
          <c:tx>
            <c:strRef>
              <c:f>'Expenditure  Page '!$C$29</c:f>
              <c:strCache>
                <c:ptCount val="1"/>
                <c:pt idx="0">
                  <c:v>% of Total Budgeted Expenditure</c:v>
                </c:pt>
              </c:strCache>
            </c:strRef>
          </c:tx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'Expenditure  Page '!$A$30:$A$36</c:f>
              <c:strCache>
                <c:ptCount val="7"/>
                <c:pt idx="0">
                  <c:v>Personnel Cost</c:v>
                </c:pt>
                <c:pt idx="1">
                  <c:v>Overhead Cost</c:v>
                </c:pt>
                <c:pt idx="2">
                  <c:v>Consolidated Revenue Charges</c:v>
                </c:pt>
                <c:pt idx="3">
                  <c:v>Transfers</c:v>
                </c:pt>
                <c:pt idx="4">
                  <c:v>Interest Payments</c:v>
                </c:pt>
                <c:pt idx="5">
                  <c:v>Other Recurrent Expenditure</c:v>
                </c:pt>
                <c:pt idx="6">
                  <c:v>Capital Cost</c:v>
                </c:pt>
              </c:strCache>
            </c:strRef>
          </c:cat>
          <c:val>
            <c:numRef>
              <c:f>'Expenditure  Page '!$C$30:$C$36</c:f>
              <c:numCache>
                <c:formatCode>0.0%</c:formatCode>
                <c:ptCount val="7"/>
                <c:pt idx="0">
                  <c:v>0.12848514897526367</c:v>
                </c:pt>
                <c:pt idx="1">
                  <c:v>0.24867438238768738</c:v>
                </c:pt>
                <c:pt idx="2">
                  <c:v>7.2455609797118112E-2</c:v>
                </c:pt>
                <c:pt idx="3">
                  <c:v>0</c:v>
                </c:pt>
                <c:pt idx="4">
                  <c:v>0.14808051832656649</c:v>
                </c:pt>
                <c:pt idx="5">
                  <c:v>1.8370657898761935E-2</c:v>
                </c:pt>
                <c:pt idx="6">
                  <c:v>0.38393368261460242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9593-49A9-8525-A05266FBA3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layout>
        <c:manualLayout>
          <c:xMode val="edge"/>
          <c:yMode val="edge"/>
          <c:x val="0.64754155730533702"/>
          <c:y val="0.16218285214348199"/>
          <c:w val="0.31912510936132998"/>
          <c:h val="0.8097779965004380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c:style val="2"/>
  <c:chart>
    <c:title>
      <c:tx>
        <c:rich>
          <a:bodyPr rot="0"/>
          <a:lstStyle/>
          <a:p>
            <a:pPr>
              <a:defRPr sz="1400" b="0" strike="noStrike" spc="-1">
                <a:solidFill>
                  <a:srgbClr val="595959"/>
                </a:solidFill>
                <a:latin typeface="Calibri"/>
                <a:ea typeface="Calibri"/>
              </a:defRPr>
            </a:pPr>
            <a:r>
              <a:rPr lang="en-US" sz="1400" b="0" strike="noStrike" spc="-1">
                <a:solidFill>
                  <a:srgbClr val="595959"/>
                </a:solidFill>
                <a:latin typeface="Calibri"/>
                <a:ea typeface="Calibri"/>
              </a:rPr>
              <a:t>2020 Budget General Framework
Billion Naira</a:t>
            </a:r>
          </a:p>
        </c:rich>
      </c:tx>
      <c:overlay val="0"/>
      <c:spPr>
        <a:noFill/>
        <a:ln>
          <a:noFill/>
        </a:ln>
      </c:spPr>
    </c:title>
    <c:autoTitleDeleted val="0"/>
    <c:plotArea>
      <c:layout/>
      <c:barChart>
        <c:barDir val="col"/>
        <c:grouping val="stacked"/>
        <c:varyColors val="1"/>
        <c:ser>
          <c:idx val="0"/>
          <c:order val="0"/>
          <c:tx>
            <c:strRef>
              <c:f>'General Framework '!$C$6</c:f>
              <c:strCache>
                <c:ptCount val="1"/>
                <c:pt idx="0">
                  <c:v>2020 Approved Budget Billion Naira</c:v>
                </c:pt>
              </c:strCache>
            </c:strRef>
          </c:tx>
          <c:spPr>
            <a:solidFill>
              <a:schemeClr val="tx2"/>
            </a:solidFill>
            <a:ln>
              <a:noFill/>
            </a:ln>
          </c:spPr>
          <c:invertIfNegative val="0"/>
          <c:dPt>
            <c:idx val="0"/>
            <c:invertIfNegative val="1"/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00-CE33-4EFE-AD0A-4F77314934DE}"/>
              </c:ext>
            </c:extLst>
          </c:dPt>
          <c:dPt>
            <c:idx val="1"/>
            <c:invertIfNegative val="1"/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01-CE33-4EFE-AD0A-4F77314934DE}"/>
              </c:ext>
            </c:extLst>
          </c:dPt>
          <c:dPt>
            <c:idx val="2"/>
            <c:invertIfNegative val="1"/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02-CE33-4EFE-AD0A-4F77314934DE}"/>
              </c:ext>
            </c:extLst>
          </c:dPt>
          <c:dPt>
            <c:idx val="3"/>
            <c:invertIfNegative val="1"/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03-CE33-4EFE-AD0A-4F77314934DE}"/>
              </c:ext>
            </c:extLst>
          </c:dPt>
          <c:dPt>
            <c:idx val="4"/>
            <c:invertIfNegative val="1"/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04-CE33-4EFE-AD0A-4F77314934DE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200" b="1" strike="noStrike" spc="-1">
                    <a:solidFill>
                      <a:schemeClr val="bg1"/>
                    </a:solidFill>
                    <a:latin typeface="Calibri"/>
                    <a:ea typeface="Calibri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1"/>
            <c:separator>; </c:separator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'General Framework '!$A$7:$A$11</c:f>
              <c:strCache>
                <c:ptCount val="5"/>
                <c:pt idx="0">
                  <c:v>Total Budget Expenditure</c:v>
                </c:pt>
                <c:pt idx="1">
                  <c:v>Total Budget Revenue and Grants</c:v>
                </c:pt>
                <c:pt idx="2">
                  <c:v>Budget Deficit</c:v>
                </c:pt>
                <c:pt idx="3">
                  <c:v>Total Budget Financing</c:v>
                </c:pt>
                <c:pt idx="4">
                  <c:v>Financing Gap</c:v>
                </c:pt>
              </c:strCache>
            </c:strRef>
          </c:cat>
          <c:val>
            <c:numRef>
              <c:f>'General Framework '!$C$7:$C$11</c:f>
              <c:numCache>
                <c:formatCode>#,##0.0</c:formatCode>
                <c:ptCount val="5"/>
                <c:pt idx="0">
                  <c:v>329.02904366899998</c:v>
                </c:pt>
                <c:pt idx="1">
                  <c:v>304.02904366799999</c:v>
                </c:pt>
                <c:pt idx="2">
                  <c:v>25.000000001</c:v>
                </c:pt>
                <c:pt idx="3">
                  <c:v>25</c:v>
                </c:pt>
                <c:pt idx="4">
                  <c:v>1.0000000000000001E-9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5-CE33-4EFE-AD0A-4F77314934D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6"/>
        <c:overlap val="100"/>
        <c:axId val="324870776"/>
        <c:axId val="324870384"/>
      </c:barChart>
      <c:catAx>
        <c:axId val="324870776"/>
        <c:scaling>
          <c:orientation val="minMax"/>
        </c:scaling>
        <c:delete val="0"/>
        <c:axPos val="b"/>
        <c:numFmt formatCode="General" sourceLinked="1"/>
        <c:majorTickMark val="cross"/>
        <c:minorTickMark val="cross"/>
        <c:tickLblPos val="nextTo"/>
        <c:spPr>
          <a:ln w="6480">
            <a:solidFill>
              <a:srgbClr val="8B8B8B"/>
            </a:solidFill>
            <a:round/>
          </a:ln>
        </c:spPr>
        <c:txPr>
          <a:bodyPr/>
          <a:lstStyle/>
          <a:p>
            <a:pPr>
              <a:defRPr sz="900" b="1" strike="noStrike" spc="-1">
                <a:solidFill>
                  <a:srgbClr val="595959"/>
                </a:solidFill>
                <a:latin typeface="Calibri"/>
                <a:ea typeface="Calibri"/>
              </a:defRPr>
            </a:pPr>
            <a:endParaRPr lang="en-US"/>
          </a:p>
        </c:txPr>
        <c:crossAx val="324870384"/>
        <c:crosses val="autoZero"/>
        <c:auto val="1"/>
        <c:lblAlgn val="ctr"/>
        <c:lblOffset val="100"/>
        <c:noMultiLvlLbl val="1"/>
      </c:catAx>
      <c:valAx>
        <c:axId val="324870384"/>
        <c:scaling>
          <c:orientation val="minMax"/>
        </c:scaling>
        <c:delete val="0"/>
        <c:axPos val="l"/>
        <c:majorGridlines>
          <c:spPr>
            <a:ln w="6480">
              <a:solidFill>
                <a:srgbClr val="D9D9D9"/>
              </a:solidFill>
              <a:round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47520">
            <a:noFill/>
          </a:ln>
        </c:spPr>
        <c:txPr>
          <a:bodyPr/>
          <a:lstStyle/>
          <a:p>
            <a:pPr>
              <a:defRPr sz="900" b="0" strike="noStrike" spc="-1">
                <a:solidFill>
                  <a:srgbClr val="595959"/>
                </a:solidFill>
                <a:latin typeface="Calibri"/>
                <a:ea typeface="Calibri"/>
              </a:defRPr>
            </a:pPr>
            <a:endParaRPr lang="en-US"/>
          </a:p>
        </c:txPr>
        <c:crossAx val="324870776"/>
        <c:crosses val="autoZero"/>
        <c:crossBetween val="between"/>
      </c:valAx>
      <c:spPr>
        <a:solidFill>
          <a:srgbClr val="FFFFFF"/>
        </a:solidFill>
        <a:ln>
          <a:noFill/>
        </a:ln>
      </c:spPr>
    </c:plotArea>
    <c:plotVisOnly val="1"/>
    <c:dispBlanksAs val="zero"/>
    <c:showDLblsOverMax val="1"/>
  </c:chart>
  <c:spPr>
    <a:solidFill>
      <a:srgbClr val="FFFFFF"/>
    </a:solidFill>
    <a:ln>
      <a:noFill/>
    </a:ln>
  </c:sp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c:style val="2"/>
  <c:chart>
    <c:title>
      <c:tx>
        <c:rich>
          <a:bodyPr rot="0"/>
          <a:lstStyle/>
          <a:p>
            <a:pPr>
              <a:defRPr sz="1800" b="0" strike="noStrike" spc="-1">
                <a:solidFill>
                  <a:srgbClr val="757575"/>
                </a:solidFill>
                <a:latin typeface="Calibri"/>
                <a:ea typeface="Calibri"/>
              </a:defRPr>
            </a:pPr>
            <a:r>
              <a:rPr lang="en-US" sz="1800" b="0" strike="noStrike" spc="-1">
                <a:solidFill>
                  <a:srgbClr val="757575"/>
                </a:solidFill>
                <a:latin typeface="Calibri"/>
                <a:ea typeface="Calibri"/>
              </a:rPr>
              <a:t>2020 MDA Budgeted Expenditure Allocation</a:t>
            </a:r>
          </a:p>
        </c:rich>
      </c:tx>
      <c:overlay val="0"/>
      <c:spPr>
        <a:noFill/>
        <a:ln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2472440944881898E-2"/>
          <c:y val="0.130088124213177"/>
          <c:w val="0.85335433070866096"/>
          <c:h val="0.60688208140998701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'Sectoral Allocations'!$B$5</c:f>
              <c:strCache>
                <c:ptCount val="1"/>
                <c:pt idx="0">
                  <c:v>Personnel Cost</c:v>
                </c:pt>
              </c:strCache>
            </c:strRef>
          </c:tx>
          <c:spPr>
            <a:solidFill>
              <a:srgbClr val="4472C4"/>
            </a:solidFill>
            <a:ln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  <a:ea typeface="Calibri"/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'Sectoral Allocations'!$A$6:$A$27</c:f>
              <c:strCache>
                <c:ptCount val="22"/>
                <c:pt idx="0">
                  <c:v>S.A Security Matters</c:v>
                </c:pt>
                <c:pt idx="1">
                  <c:v>Government House</c:v>
                </c:pt>
                <c:pt idx="2">
                  <c:v>Min. of Special Projects</c:v>
                </c:pt>
                <c:pt idx="3">
                  <c:v>Min. of Information &amp; Orientation</c:v>
                </c:pt>
                <c:pt idx="4">
                  <c:v>Bayelsa State Housessembly</c:v>
                </c:pt>
                <c:pt idx="5">
                  <c:v>Min. of Agriculture</c:v>
                </c:pt>
                <c:pt idx="6">
                  <c:v>Min. of Finance</c:v>
                </c:pt>
                <c:pt idx="7">
                  <c:v>Micro Finance &amp; Enterprises Dev.Agency</c:v>
                </c:pt>
                <c:pt idx="8">
                  <c:v>Min. of Budget &amp; Economic Planning</c:v>
                </c:pt>
                <c:pt idx="9">
                  <c:v>Min. of Transport</c:v>
                </c:pt>
                <c:pt idx="10">
                  <c:v>Min. of Works </c:v>
                </c:pt>
                <c:pt idx="11">
                  <c:v>Min. of Local Govt., Chieftiency &amp; Community Development</c:v>
                </c:pt>
                <c:pt idx="12">
                  <c:v>Min. of power </c:v>
                </c:pt>
                <c:pt idx="13">
                  <c:v>Min. of Health</c:v>
                </c:pt>
                <c:pt idx="14">
                  <c:v>Min. of Environment</c:v>
                </c:pt>
                <c:pt idx="15">
                  <c:v>High Court</c:v>
                </c:pt>
                <c:pt idx="16">
                  <c:v>Min. of Women, Children Affairs &amp; Social Development</c:v>
                </c:pt>
                <c:pt idx="17">
                  <c:v>Min. of Education</c:v>
                </c:pt>
                <c:pt idx="18">
                  <c:v>Min. of Youth &amp; Sports Development</c:v>
                </c:pt>
                <c:pt idx="19">
                  <c:v>Post Primary Schools Board</c:v>
                </c:pt>
                <c:pt idx="20">
                  <c:v>Bayelsa State Hospital Management Board</c:v>
                </c:pt>
                <c:pt idx="21">
                  <c:v>Bayelsa State Environmental Sanitation Authority</c:v>
                </c:pt>
              </c:strCache>
            </c:strRef>
          </c:cat>
          <c:val>
            <c:numRef>
              <c:f>'Sectoral Allocations'!$B$6:$B$27</c:f>
              <c:numCache>
                <c:formatCode>#,##0</c:formatCode>
                <c:ptCount val="22"/>
                <c:pt idx="1">
                  <c:v>226104941</c:v>
                </c:pt>
                <c:pt idx="2">
                  <c:v>102908849</c:v>
                </c:pt>
                <c:pt idx="3">
                  <c:v>464900600</c:v>
                </c:pt>
                <c:pt idx="4">
                  <c:v>1149346870</c:v>
                </c:pt>
                <c:pt idx="5">
                  <c:v>364237361</c:v>
                </c:pt>
                <c:pt idx="6">
                  <c:v>89129998</c:v>
                </c:pt>
                <c:pt idx="7">
                  <c:v>14039668</c:v>
                </c:pt>
                <c:pt idx="8">
                  <c:v>163502278</c:v>
                </c:pt>
                <c:pt idx="9">
                  <c:v>149880736</c:v>
                </c:pt>
                <c:pt idx="10">
                  <c:v>248824274</c:v>
                </c:pt>
                <c:pt idx="11">
                  <c:v>398647429</c:v>
                </c:pt>
                <c:pt idx="12">
                  <c:v>100963463</c:v>
                </c:pt>
                <c:pt idx="13">
                  <c:v>1289229916</c:v>
                </c:pt>
                <c:pt idx="14">
                  <c:v>914794403</c:v>
                </c:pt>
                <c:pt idx="15">
                  <c:v>949470904</c:v>
                </c:pt>
                <c:pt idx="16">
                  <c:v>577252689</c:v>
                </c:pt>
                <c:pt idx="17">
                  <c:v>515911996</c:v>
                </c:pt>
                <c:pt idx="18">
                  <c:v>123841499</c:v>
                </c:pt>
                <c:pt idx="19">
                  <c:v>12093166502</c:v>
                </c:pt>
                <c:pt idx="20">
                  <c:v>5236902650</c:v>
                </c:pt>
                <c:pt idx="21">
                  <c:v>2021382800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5B3B-425B-AA43-5B7DF4CC3F44}"/>
            </c:ext>
          </c:extLst>
        </c:ser>
        <c:ser>
          <c:idx val="1"/>
          <c:order val="1"/>
          <c:tx>
            <c:strRef>
              <c:f>'Sectoral Allocations'!$C$5</c:f>
              <c:strCache>
                <c:ptCount val="1"/>
                <c:pt idx="0">
                  <c:v>Overheads and Other Recurrent</c:v>
                </c:pt>
              </c:strCache>
            </c:strRef>
          </c:tx>
          <c:spPr>
            <a:solidFill>
              <a:srgbClr val="ED7D31"/>
            </a:solidFill>
            <a:ln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  <a:ea typeface="Calibri"/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'Sectoral Allocations'!$A$6:$A$27</c:f>
              <c:strCache>
                <c:ptCount val="22"/>
                <c:pt idx="0">
                  <c:v>S.A Security Matters</c:v>
                </c:pt>
                <c:pt idx="1">
                  <c:v>Government House</c:v>
                </c:pt>
                <c:pt idx="2">
                  <c:v>Min. of Special Projects</c:v>
                </c:pt>
                <c:pt idx="3">
                  <c:v>Min. of Information &amp; Orientation</c:v>
                </c:pt>
                <c:pt idx="4">
                  <c:v>Bayelsa State Housessembly</c:v>
                </c:pt>
                <c:pt idx="5">
                  <c:v>Min. of Agriculture</c:v>
                </c:pt>
                <c:pt idx="6">
                  <c:v>Min. of Finance</c:v>
                </c:pt>
                <c:pt idx="7">
                  <c:v>Micro Finance &amp; Enterprises Dev.Agency</c:v>
                </c:pt>
                <c:pt idx="8">
                  <c:v>Min. of Budget &amp; Economic Planning</c:v>
                </c:pt>
                <c:pt idx="9">
                  <c:v>Min. of Transport</c:v>
                </c:pt>
                <c:pt idx="10">
                  <c:v>Min. of Works </c:v>
                </c:pt>
                <c:pt idx="11">
                  <c:v>Min. of Local Govt., Chieftiency &amp; Community Development</c:v>
                </c:pt>
                <c:pt idx="12">
                  <c:v>Min. of power </c:v>
                </c:pt>
                <c:pt idx="13">
                  <c:v>Min. of Health</c:v>
                </c:pt>
                <c:pt idx="14">
                  <c:v>Min. of Environment</c:v>
                </c:pt>
                <c:pt idx="15">
                  <c:v>High Court</c:v>
                </c:pt>
                <c:pt idx="16">
                  <c:v>Min. of Women, Children Affairs &amp; Social Development</c:v>
                </c:pt>
                <c:pt idx="17">
                  <c:v>Min. of Education</c:v>
                </c:pt>
                <c:pt idx="18">
                  <c:v>Min. of Youth &amp; Sports Development</c:v>
                </c:pt>
                <c:pt idx="19">
                  <c:v>Post Primary Schools Board</c:v>
                </c:pt>
                <c:pt idx="20">
                  <c:v>Bayelsa State Hospital Management Board</c:v>
                </c:pt>
                <c:pt idx="21">
                  <c:v>Bayelsa State Environmental Sanitation Authority</c:v>
                </c:pt>
              </c:strCache>
            </c:strRef>
          </c:cat>
          <c:val>
            <c:numRef>
              <c:f>'Sectoral Allocations'!$C$6:$C$27</c:f>
              <c:numCache>
                <c:formatCode>#,##0</c:formatCode>
                <c:ptCount val="22"/>
                <c:pt idx="0">
                  <c:v>5000000000</c:v>
                </c:pt>
                <c:pt idx="1">
                  <c:v>7000000000</c:v>
                </c:pt>
                <c:pt idx="2">
                  <c:v>30000000</c:v>
                </c:pt>
                <c:pt idx="3">
                  <c:v>1200000000</c:v>
                </c:pt>
                <c:pt idx="4">
                  <c:v>7200000000</c:v>
                </c:pt>
                <c:pt idx="5">
                  <c:v>100000000</c:v>
                </c:pt>
                <c:pt idx="6">
                  <c:v>6000000000</c:v>
                </c:pt>
                <c:pt idx="7">
                  <c:v>2300000000</c:v>
                </c:pt>
                <c:pt idx="8">
                  <c:v>5264237363</c:v>
                </c:pt>
                <c:pt idx="9">
                  <c:v>50000000</c:v>
                </c:pt>
                <c:pt idx="10">
                  <c:v>100000000</c:v>
                </c:pt>
                <c:pt idx="11">
                  <c:v>60000000</c:v>
                </c:pt>
                <c:pt idx="12">
                  <c:v>1100000000</c:v>
                </c:pt>
                <c:pt idx="13">
                  <c:v>500000000</c:v>
                </c:pt>
                <c:pt idx="14">
                  <c:v>150000000</c:v>
                </c:pt>
                <c:pt idx="15">
                  <c:v>1392804000</c:v>
                </c:pt>
                <c:pt idx="16">
                  <c:v>350000000</c:v>
                </c:pt>
                <c:pt idx="17">
                  <c:v>1200000000</c:v>
                </c:pt>
                <c:pt idx="18">
                  <c:v>500000000</c:v>
                </c:pt>
                <c:pt idx="19">
                  <c:v>130000000</c:v>
                </c:pt>
                <c:pt idx="20">
                  <c:v>20000000</c:v>
                </c:pt>
                <c:pt idx="21">
                  <c:v>120000000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5B3B-425B-AA43-5B7DF4CC3F44}"/>
            </c:ext>
          </c:extLst>
        </c:ser>
        <c:ser>
          <c:idx val="2"/>
          <c:order val="2"/>
          <c:tx>
            <c:strRef>
              <c:f>'Sectoral Allocations'!$E$5</c:f>
              <c:strCache>
                <c:ptCount val="1"/>
                <c:pt idx="0">
                  <c:v>Capital Expenditure</c:v>
                </c:pt>
              </c:strCache>
            </c:strRef>
          </c:tx>
          <c:spPr>
            <a:solidFill>
              <a:srgbClr val="A5A5A5"/>
            </a:solidFill>
            <a:ln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  <a:ea typeface="Calibri"/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'Sectoral Allocations'!$A$6:$A$27</c:f>
              <c:strCache>
                <c:ptCount val="22"/>
                <c:pt idx="0">
                  <c:v>S.A Security Matters</c:v>
                </c:pt>
                <c:pt idx="1">
                  <c:v>Government House</c:v>
                </c:pt>
                <c:pt idx="2">
                  <c:v>Min. of Special Projects</c:v>
                </c:pt>
                <c:pt idx="3">
                  <c:v>Min. of Information &amp; Orientation</c:v>
                </c:pt>
                <c:pt idx="4">
                  <c:v>Bayelsa State Housessembly</c:v>
                </c:pt>
                <c:pt idx="5">
                  <c:v>Min. of Agriculture</c:v>
                </c:pt>
                <c:pt idx="6">
                  <c:v>Min. of Finance</c:v>
                </c:pt>
                <c:pt idx="7">
                  <c:v>Micro Finance &amp; Enterprises Dev.Agency</c:v>
                </c:pt>
                <c:pt idx="8">
                  <c:v>Min. of Budget &amp; Economic Planning</c:v>
                </c:pt>
                <c:pt idx="9">
                  <c:v>Min. of Transport</c:v>
                </c:pt>
                <c:pt idx="10">
                  <c:v>Min. of Works </c:v>
                </c:pt>
                <c:pt idx="11">
                  <c:v>Min. of Local Govt., Chieftiency &amp; Community Development</c:v>
                </c:pt>
                <c:pt idx="12">
                  <c:v>Min. of power </c:v>
                </c:pt>
                <c:pt idx="13">
                  <c:v>Min. of Health</c:v>
                </c:pt>
                <c:pt idx="14">
                  <c:v>Min. of Environment</c:v>
                </c:pt>
                <c:pt idx="15">
                  <c:v>High Court</c:v>
                </c:pt>
                <c:pt idx="16">
                  <c:v>Min. of Women, Children Affairs &amp; Social Development</c:v>
                </c:pt>
                <c:pt idx="17">
                  <c:v>Min. of Education</c:v>
                </c:pt>
                <c:pt idx="18">
                  <c:v>Min. of Youth &amp; Sports Development</c:v>
                </c:pt>
                <c:pt idx="19">
                  <c:v>Post Primary Schools Board</c:v>
                </c:pt>
                <c:pt idx="20">
                  <c:v>Bayelsa State Hospital Management Board</c:v>
                </c:pt>
                <c:pt idx="21">
                  <c:v>Bayelsa State Environmental Sanitation Authority</c:v>
                </c:pt>
              </c:strCache>
            </c:strRef>
          </c:cat>
          <c:val>
            <c:numRef>
              <c:f>'Sectoral Allocations'!$E$6:$E$27</c:f>
              <c:numCache>
                <c:formatCode>#,##0</c:formatCode>
                <c:ptCount val="22"/>
                <c:pt idx="0">
                  <c:v>4800000000</c:v>
                </c:pt>
                <c:pt idx="1">
                  <c:v>1000000000</c:v>
                </c:pt>
                <c:pt idx="2">
                  <c:v>3200000000</c:v>
                </c:pt>
                <c:pt idx="3">
                  <c:v>1300000000</c:v>
                </c:pt>
                <c:pt idx="4">
                  <c:v>3820000000</c:v>
                </c:pt>
                <c:pt idx="5">
                  <c:v>3023900130</c:v>
                </c:pt>
                <c:pt idx="6">
                  <c:v>1600000000</c:v>
                </c:pt>
                <c:pt idx="8">
                  <c:v>8000000000</c:v>
                </c:pt>
                <c:pt idx="9">
                  <c:v>2000000000</c:v>
                </c:pt>
                <c:pt idx="10">
                  <c:v>54000000000</c:v>
                </c:pt>
                <c:pt idx="11">
                  <c:v>3000000000</c:v>
                </c:pt>
                <c:pt idx="12">
                  <c:v>1700000000</c:v>
                </c:pt>
                <c:pt idx="13">
                  <c:v>5000000000</c:v>
                </c:pt>
                <c:pt idx="14">
                  <c:v>3313332423</c:v>
                </c:pt>
                <c:pt idx="15">
                  <c:v>2000000000</c:v>
                </c:pt>
                <c:pt idx="16">
                  <c:v>200000000</c:v>
                </c:pt>
                <c:pt idx="17">
                  <c:v>3000000000</c:v>
                </c:pt>
                <c:pt idx="18">
                  <c:v>500000000</c:v>
                </c:pt>
                <c:pt idx="19">
                  <c:v>280000000</c:v>
                </c:pt>
                <c:pt idx="20">
                  <c:v>100000000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5B3B-425B-AA43-5B7DF4CC3F4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3"/>
        <c:overlap val="100"/>
        <c:axId val="324871952"/>
        <c:axId val="324867640"/>
      </c:barChart>
      <c:catAx>
        <c:axId val="324871952"/>
        <c:scaling>
          <c:orientation val="minMax"/>
        </c:scaling>
        <c:delete val="0"/>
        <c:axPos val="b"/>
        <c:numFmt formatCode="General" sourceLinked="1"/>
        <c:majorTickMark val="cross"/>
        <c:minorTickMark val="cross"/>
        <c:tickLblPos val="nextTo"/>
        <c:spPr>
          <a:ln w="6480">
            <a:solidFill>
              <a:srgbClr val="8B8B8B"/>
            </a:solidFill>
            <a:round/>
          </a:ln>
        </c:spPr>
        <c:txPr>
          <a:bodyPr/>
          <a:lstStyle/>
          <a:p>
            <a:pPr>
              <a:defRPr sz="1000" b="0" strike="noStrike" spc="-1">
                <a:solidFill>
                  <a:srgbClr val="000000"/>
                </a:solidFill>
                <a:latin typeface="Calibri"/>
                <a:ea typeface="Calibri"/>
              </a:defRPr>
            </a:pPr>
            <a:endParaRPr lang="en-US"/>
          </a:p>
        </c:txPr>
        <c:crossAx val="324867640"/>
        <c:crosses val="autoZero"/>
        <c:auto val="1"/>
        <c:lblAlgn val="ctr"/>
        <c:lblOffset val="100"/>
        <c:noMultiLvlLbl val="1"/>
      </c:catAx>
      <c:valAx>
        <c:axId val="324867640"/>
        <c:scaling>
          <c:orientation val="minMax"/>
        </c:scaling>
        <c:delete val="0"/>
        <c:axPos val="l"/>
        <c:majorGridlines>
          <c:spPr>
            <a:ln w="6480">
              <a:solidFill>
                <a:srgbClr val="B7B7B7"/>
              </a:solidFill>
              <a:round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47520">
            <a:noFill/>
          </a:ln>
        </c:spPr>
        <c:txPr>
          <a:bodyPr/>
          <a:lstStyle/>
          <a:p>
            <a:pPr>
              <a:defRPr sz="1000" b="0" strike="noStrike" spc="-1">
                <a:solidFill>
                  <a:srgbClr val="000000"/>
                </a:solidFill>
                <a:latin typeface="Calibri"/>
                <a:ea typeface="Calibri"/>
              </a:defRPr>
            </a:pPr>
            <a:endParaRPr lang="en-US"/>
          </a:p>
        </c:txPr>
        <c:crossAx val="324871952"/>
        <c:crosses val="autoZero"/>
        <c:crossBetween val="between"/>
      </c:valAx>
      <c:spPr>
        <a:solidFill>
          <a:srgbClr val="FFFFFF"/>
        </a:solidFill>
        <a:ln>
          <a:noFill/>
        </a:ln>
      </c:spPr>
    </c:plotArea>
    <c:legend>
      <c:legendPos val="r"/>
      <c:layout>
        <c:manualLayout>
          <c:xMode val="edge"/>
          <c:yMode val="edge"/>
          <c:x val="0.19562327209098901"/>
          <c:y val="0.88395577495818201"/>
          <c:w val="0.54437672790901104"/>
          <c:h val="0.115898437223649"/>
        </c:manualLayout>
      </c:layout>
      <c:overlay val="0"/>
      <c:spPr>
        <a:noFill/>
        <a:ln>
          <a:noFill/>
        </a:ln>
      </c:spPr>
      <c:txPr>
        <a:bodyPr/>
        <a:lstStyle/>
        <a:p>
          <a:pPr>
            <a:defRPr sz="1000" b="0" strike="noStrike" spc="-1">
              <a:solidFill>
                <a:srgbClr val="1A1A1A"/>
              </a:solidFill>
              <a:latin typeface="Calibri"/>
              <a:ea typeface="Calibri"/>
            </a:defRPr>
          </a:pPr>
          <a:endParaRPr lang="en-US"/>
        </a:p>
      </c:txPr>
    </c:legend>
    <c:plotVisOnly val="1"/>
    <c:dispBlanksAs val="zero"/>
    <c:showDLblsOverMax val="1"/>
  </c:chart>
  <c:spPr>
    <a:solidFill>
      <a:srgbClr val="FFFFFF"/>
    </a:solidFill>
    <a:ln>
      <a:noFill/>
    </a:ln>
  </c:sp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c:style val="2"/>
  <c:chart>
    <c:title>
      <c:tx>
        <c:rich>
          <a:bodyPr rot="0"/>
          <a:lstStyle/>
          <a:p>
            <a:pPr>
              <a:defRPr sz="1600" b="1" strike="noStrike" spc="-1">
                <a:solidFill>
                  <a:srgbClr val="808080"/>
                </a:solidFill>
                <a:latin typeface="Calibri"/>
                <a:ea typeface="Calibri"/>
              </a:defRPr>
            </a:pPr>
            <a:r>
              <a:rPr lang="en-US" sz="1600" b="1" strike="noStrike" spc="-1">
                <a:solidFill>
                  <a:srgbClr val="808080"/>
                </a:solidFill>
                <a:latin typeface="Calibri"/>
                <a:ea typeface="Calibri"/>
              </a:rPr>
              <a:t>Ministry/ Sector Share of Budgeted Expenditure</a:t>
            </a:r>
          </a:p>
        </c:rich>
      </c:tx>
      <c:layout>
        <c:manualLayout>
          <c:xMode val="edge"/>
          <c:yMode val="edge"/>
          <c:x val="0.11186770428015599"/>
          <c:y val="5.35463047256476E-2"/>
        </c:manualLayout>
      </c:layout>
      <c:overlay val="0"/>
      <c:spPr>
        <a:noFill/>
        <a:ln>
          <a:noFill/>
        </a:ln>
      </c:spPr>
    </c:title>
    <c:autoTitleDeleted val="0"/>
    <c:plotArea>
      <c:layout/>
      <c:pieChart>
        <c:varyColors val="1"/>
        <c:ser>
          <c:idx val="0"/>
          <c:order val="0"/>
          <c:tx>
            <c:strRef>
              <c:f>'Sectoral Allocations'!$G$5</c:f>
              <c:strCache>
                <c:ptCount val="1"/>
                <c:pt idx="0">
                  <c:v>Percentage of Total Budgeted Expenditure</c:v>
                </c:pt>
              </c:strCache>
            </c:strRef>
          </c:tx>
          <c:spPr>
            <a:solidFill>
              <a:srgbClr val="4472C4"/>
            </a:solidFill>
            <a:ln>
              <a:noFill/>
            </a:ln>
          </c:spPr>
          <c:dPt>
            <c:idx val="0"/>
            <c:bubble3D val="0"/>
            <c:spPr>
              <a:gradFill>
                <a:gsLst>
                  <a:gs pos="0">
                    <a:srgbClr val="4472C4"/>
                  </a:gs>
                  <a:gs pos="100000">
                    <a:srgbClr val="8FAADC"/>
                  </a:gs>
                </a:gsLst>
                <a:lin ang="5400000"/>
              </a:gra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22D8-48F5-B34E-2F9148E0033F}"/>
              </c:ext>
            </c:extLst>
          </c:dPt>
          <c:dPt>
            <c:idx val="1"/>
            <c:bubble3D val="0"/>
            <c:spPr>
              <a:gradFill>
                <a:gsLst>
                  <a:gs pos="0">
                    <a:srgbClr val="ED7D31"/>
                  </a:gs>
                  <a:gs pos="100000">
                    <a:srgbClr val="F4B183"/>
                  </a:gs>
                </a:gsLst>
                <a:lin ang="5400000"/>
              </a:gra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22D8-48F5-B34E-2F9148E0033F}"/>
              </c:ext>
            </c:extLst>
          </c:dPt>
          <c:dPt>
            <c:idx val="2"/>
            <c:bubble3D val="0"/>
            <c:spPr>
              <a:gradFill>
                <a:gsLst>
                  <a:gs pos="0">
                    <a:srgbClr val="A5A5A5"/>
                  </a:gs>
                  <a:gs pos="100000">
                    <a:srgbClr val="C9C9C9"/>
                  </a:gs>
                </a:gsLst>
                <a:lin ang="5400000"/>
              </a:gra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22D8-48F5-B34E-2F9148E0033F}"/>
              </c:ext>
            </c:extLst>
          </c:dPt>
          <c:dPt>
            <c:idx val="3"/>
            <c:bubble3D val="0"/>
            <c:spPr>
              <a:gradFill>
                <a:gsLst>
                  <a:gs pos="0">
                    <a:srgbClr val="FFC000"/>
                  </a:gs>
                  <a:gs pos="100000">
                    <a:srgbClr val="FFD966"/>
                  </a:gs>
                </a:gsLst>
                <a:lin ang="5400000"/>
              </a:gra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22D8-48F5-B34E-2F9148E0033F}"/>
              </c:ext>
            </c:extLst>
          </c:dPt>
          <c:dPt>
            <c:idx val="4"/>
            <c:bubble3D val="0"/>
            <c:spPr>
              <a:gradFill>
                <a:gsLst>
                  <a:gs pos="0">
                    <a:srgbClr val="5B9BD5"/>
                  </a:gs>
                  <a:gs pos="100000">
                    <a:srgbClr val="9DC3E6"/>
                  </a:gs>
                </a:gsLst>
                <a:lin ang="5400000"/>
              </a:gra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9-22D8-48F5-B34E-2F9148E0033F}"/>
              </c:ext>
            </c:extLst>
          </c:dPt>
          <c:dPt>
            <c:idx val="5"/>
            <c:bubble3D val="0"/>
            <c:spPr>
              <a:gradFill>
                <a:gsLst>
                  <a:gs pos="0">
                    <a:srgbClr val="70AD47"/>
                  </a:gs>
                  <a:gs pos="100000">
                    <a:srgbClr val="A9D18E"/>
                  </a:gs>
                </a:gsLst>
                <a:lin ang="5400000"/>
              </a:gra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B-22D8-48F5-B34E-2F9148E0033F}"/>
              </c:ext>
            </c:extLst>
          </c:dPt>
          <c:dPt>
            <c:idx val="6"/>
            <c:bubble3D val="0"/>
            <c:spPr>
              <a:gradFill>
                <a:gsLst>
                  <a:gs pos="0">
                    <a:srgbClr val="264478"/>
                  </a:gs>
                  <a:gs pos="100000">
                    <a:srgbClr val="5F86CC"/>
                  </a:gs>
                </a:gsLst>
                <a:lin ang="5400000"/>
              </a:gra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D-22D8-48F5-B34E-2F9148E0033F}"/>
              </c:ext>
            </c:extLst>
          </c:dPt>
          <c:dPt>
            <c:idx val="7"/>
            <c:bubble3D val="0"/>
            <c:spPr>
              <a:gradFill>
                <a:gsLst>
                  <a:gs pos="0">
                    <a:srgbClr val="9E480E"/>
                  </a:gs>
                  <a:gs pos="100000">
                    <a:srgbClr val="EF8944"/>
                  </a:gs>
                </a:gsLst>
                <a:lin ang="5400000"/>
              </a:gra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F-22D8-48F5-B34E-2F9148E0033F}"/>
              </c:ext>
            </c:extLst>
          </c:dPt>
          <c:dPt>
            <c:idx val="8"/>
            <c:bubble3D val="0"/>
            <c:spPr>
              <a:gradFill>
                <a:gsLst>
                  <a:gs pos="0">
                    <a:srgbClr val="636363"/>
                  </a:gs>
                  <a:gs pos="100000">
                    <a:srgbClr val="A1A1A1"/>
                  </a:gs>
                </a:gsLst>
                <a:lin ang="5400000"/>
              </a:gra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1-22D8-48F5-B34E-2F9148E0033F}"/>
              </c:ext>
            </c:extLst>
          </c:dPt>
          <c:dPt>
            <c:idx val="9"/>
            <c:bubble3D val="0"/>
            <c:spPr>
              <a:gradFill>
                <a:gsLst>
                  <a:gs pos="0">
                    <a:srgbClr val="997300"/>
                  </a:gs>
                  <a:gs pos="100000">
                    <a:srgbClr val="FFCA29"/>
                  </a:gs>
                </a:gsLst>
                <a:lin ang="5400000"/>
              </a:gra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3-22D8-48F5-B34E-2F9148E0033F}"/>
              </c:ext>
            </c:extLst>
          </c:dPt>
          <c:dPt>
            <c:idx val="10"/>
            <c:bubble3D val="0"/>
            <c:spPr>
              <a:gradFill>
                <a:gsLst>
                  <a:gs pos="0">
                    <a:srgbClr val="255E91"/>
                  </a:gs>
                  <a:gs pos="100000">
                    <a:srgbClr val="63A0D7"/>
                  </a:gs>
                </a:gsLst>
                <a:lin ang="5400000"/>
              </a:gra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5-22D8-48F5-B34E-2F9148E0033F}"/>
              </c:ext>
            </c:extLst>
          </c:dPt>
          <c:dPt>
            <c:idx val="11"/>
            <c:bubble3D val="0"/>
            <c:spPr>
              <a:gradFill>
                <a:gsLst>
                  <a:gs pos="0">
                    <a:srgbClr val="43682B"/>
                  </a:gs>
                  <a:gs pos="100000">
                    <a:srgbClr val="89C064"/>
                  </a:gs>
                </a:gsLst>
                <a:lin ang="5400000"/>
              </a:gra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7-22D8-48F5-B34E-2F9148E0033F}"/>
              </c:ext>
            </c:extLst>
          </c:dPt>
          <c:dPt>
            <c:idx val="12"/>
            <c:bubble3D val="0"/>
            <c:spPr>
              <a:gradFill>
                <a:gsLst>
                  <a:gs pos="0">
                    <a:srgbClr val="698ED0"/>
                  </a:gs>
                  <a:gs pos="100000">
                    <a:srgbClr val="A5BBE3"/>
                  </a:gs>
                </a:gsLst>
                <a:lin ang="5400000"/>
              </a:gra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9-22D8-48F5-B34E-2F9148E0033F}"/>
              </c:ext>
            </c:extLst>
          </c:dPt>
          <c:dPt>
            <c:idx val="13"/>
            <c:bubble3D val="0"/>
            <c:spPr>
              <a:gradFill>
                <a:gsLst>
                  <a:gs pos="0">
                    <a:srgbClr val="F1975A"/>
                  </a:gs>
                  <a:gs pos="100000">
                    <a:srgbClr val="F6C19C"/>
                  </a:gs>
                </a:gsLst>
                <a:lin ang="5400000"/>
              </a:gra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B-22D8-48F5-B34E-2F9148E0033F}"/>
              </c:ext>
            </c:extLst>
          </c:dPt>
          <c:dPt>
            <c:idx val="14"/>
            <c:bubble3D val="0"/>
            <c:spPr>
              <a:gradFill>
                <a:gsLst>
                  <a:gs pos="0">
                    <a:srgbClr val="B7B7B7"/>
                  </a:gs>
                  <a:gs pos="100000">
                    <a:srgbClr val="D4D4D4"/>
                  </a:gs>
                </a:gsLst>
                <a:lin ang="5400000"/>
              </a:gra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D-22D8-48F5-B34E-2F9148E0033F}"/>
              </c:ext>
            </c:extLst>
          </c:dPt>
          <c:dPt>
            <c:idx val="15"/>
            <c:bubble3D val="0"/>
            <c:spPr>
              <a:gradFill>
                <a:gsLst>
                  <a:gs pos="0">
                    <a:srgbClr val="FFCD33"/>
                  </a:gs>
                  <a:gs pos="100000">
                    <a:srgbClr val="FFE185"/>
                  </a:gs>
                </a:gsLst>
                <a:lin ang="5400000"/>
              </a:gra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F-22D8-48F5-B34E-2F9148E0033F}"/>
              </c:ext>
            </c:extLst>
          </c:dPt>
          <c:dPt>
            <c:idx val="16"/>
            <c:bubble3D val="0"/>
            <c:spPr>
              <a:gradFill>
                <a:gsLst>
                  <a:gs pos="0">
                    <a:srgbClr val="7CAFDD"/>
                  </a:gs>
                  <a:gs pos="100000">
                    <a:srgbClr val="B0CFEB"/>
                  </a:gs>
                </a:gsLst>
                <a:lin ang="5400000"/>
              </a:gra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21-22D8-48F5-B34E-2F9148E0033F}"/>
              </c:ext>
            </c:extLst>
          </c:dPt>
          <c:dPt>
            <c:idx val="17"/>
            <c:bubble3D val="0"/>
            <c:spPr>
              <a:gradFill>
                <a:gsLst>
                  <a:gs pos="0">
                    <a:srgbClr val="8CC168"/>
                  </a:gs>
                  <a:gs pos="100000">
                    <a:srgbClr val="BADAA4"/>
                  </a:gs>
                </a:gsLst>
                <a:lin ang="5400000"/>
              </a:gra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23-22D8-48F5-B34E-2F9148E0033F}"/>
              </c:ext>
            </c:extLst>
          </c:dPt>
          <c:dPt>
            <c:idx val="18"/>
            <c:bubble3D val="0"/>
            <c:spPr>
              <a:gradFill>
                <a:gsLst>
                  <a:gs pos="0">
                    <a:srgbClr val="335AA1"/>
                  </a:gs>
                  <a:gs pos="100000">
                    <a:srgbClr val="7798D4"/>
                  </a:gs>
                </a:gsLst>
                <a:lin ang="5400000"/>
              </a:gra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25-22D8-48F5-B34E-2F9148E0033F}"/>
              </c:ext>
            </c:extLst>
          </c:dPt>
          <c:dPt>
            <c:idx val="19"/>
            <c:bubble3D val="0"/>
            <c:spPr>
              <a:gradFill>
                <a:gsLst>
                  <a:gs pos="0">
                    <a:srgbClr val="D26012"/>
                  </a:gs>
                  <a:gs pos="100000">
                    <a:srgbClr val="F19D64"/>
                  </a:gs>
                </a:gsLst>
                <a:lin ang="5400000"/>
              </a:gra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27-22D8-48F5-B34E-2F9148E0033F}"/>
              </c:ext>
            </c:extLst>
          </c:dPt>
          <c:dPt>
            <c:idx val="20"/>
            <c:bubble3D val="0"/>
            <c:spPr>
              <a:gradFill>
                <a:gsLst>
                  <a:gs pos="0">
                    <a:srgbClr val="848484"/>
                  </a:gs>
                  <a:gs pos="100000">
                    <a:srgbClr val="B5B5B5"/>
                  </a:gs>
                </a:gsLst>
                <a:lin ang="5400000"/>
              </a:gra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29-22D8-48F5-B34E-2F9148E0033F}"/>
              </c:ext>
            </c:extLst>
          </c:dPt>
          <c:dPt>
            <c:idx val="21"/>
            <c:bubble3D val="0"/>
            <c:spPr>
              <a:gradFill>
                <a:gsLst>
                  <a:gs pos="0">
                    <a:srgbClr val="CC9A00"/>
                  </a:gs>
                  <a:gs pos="100000">
                    <a:srgbClr val="FFD247"/>
                  </a:gs>
                </a:gsLst>
                <a:lin ang="5400000"/>
              </a:gra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2B-22D8-48F5-B34E-2F9148E0033F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900" b="0" strike="noStrike" spc="-1">
                    <a:solidFill>
                      <a:srgbClr val="404040"/>
                    </a:solidFill>
                    <a:latin typeface="Calibri"/>
                    <a:ea typeface="Calibri"/>
                  </a:defRPr>
                </a:pPr>
                <a:endParaRPr lang="en-US"/>
              </a:p>
            </c:txPr>
            <c:dLblPos val="bestFit"/>
            <c:showLegendKey val="0"/>
            <c:showVal val="0"/>
            <c:showCatName val="1"/>
            <c:showSerName val="0"/>
            <c:showPercent val="1"/>
            <c:showBubbleSize val="1"/>
            <c:separator>
</c:separator>
            <c:showLeaderLines val="0"/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'Sectoral Allocations'!$A$6:$A$28</c:f>
              <c:strCache>
                <c:ptCount val="23"/>
                <c:pt idx="0">
                  <c:v>S.A Security Matters</c:v>
                </c:pt>
                <c:pt idx="1">
                  <c:v>Government House</c:v>
                </c:pt>
                <c:pt idx="2">
                  <c:v>Min. of Special Projects</c:v>
                </c:pt>
                <c:pt idx="3">
                  <c:v>Min. of Information &amp; Orientation</c:v>
                </c:pt>
                <c:pt idx="4">
                  <c:v>Bayelsa State Housessembly</c:v>
                </c:pt>
                <c:pt idx="5">
                  <c:v>Min. of Agriculture</c:v>
                </c:pt>
                <c:pt idx="6">
                  <c:v>Min. of Finance</c:v>
                </c:pt>
                <c:pt idx="7">
                  <c:v>Micro Finance &amp; Enterprises Dev.Agency</c:v>
                </c:pt>
                <c:pt idx="8">
                  <c:v>Min. of Budget &amp; Economic Planning</c:v>
                </c:pt>
                <c:pt idx="9">
                  <c:v>Min. of Transport</c:v>
                </c:pt>
                <c:pt idx="10">
                  <c:v>Min. of Works </c:v>
                </c:pt>
                <c:pt idx="11">
                  <c:v>Min. of Local Govt., Chieftiency &amp; Community Development</c:v>
                </c:pt>
                <c:pt idx="12">
                  <c:v>Min. of power </c:v>
                </c:pt>
                <c:pt idx="13">
                  <c:v>Min. of Health</c:v>
                </c:pt>
                <c:pt idx="14">
                  <c:v>Min. of Environment</c:v>
                </c:pt>
                <c:pt idx="15">
                  <c:v>High Court</c:v>
                </c:pt>
                <c:pt idx="16">
                  <c:v>Min. of Women, Children Affairs &amp; Social Development</c:v>
                </c:pt>
                <c:pt idx="17">
                  <c:v>Min. of Education</c:v>
                </c:pt>
                <c:pt idx="18">
                  <c:v>Min. of Youth &amp; Sports Development</c:v>
                </c:pt>
                <c:pt idx="19">
                  <c:v>Post Primary Schools Board</c:v>
                </c:pt>
                <c:pt idx="20">
                  <c:v>Bayelsa State Hospital Management Board</c:v>
                </c:pt>
                <c:pt idx="21">
                  <c:v>Bayelsa State Environmental Sanitation Authority</c:v>
                </c:pt>
                <c:pt idx="22">
                  <c:v>General Services (Governor's Office)</c:v>
                </c:pt>
              </c:strCache>
            </c:strRef>
          </c:cat>
          <c:val>
            <c:numRef>
              <c:f>'Sectoral Allocations'!$G$6:$G$28</c:f>
              <c:numCache>
                <c:formatCode>0.0%</c:formatCode>
                <c:ptCount val="23"/>
                <c:pt idx="0">
                  <c:v>2.9784604698479763E-2</c:v>
                </c:pt>
                <c:pt idx="1">
                  <c:v>2.5001151415907773E-2</c:v>
                </c:pt>
                <c:pt idx="2">
                  <c:v>1.012952781260512E-2</c:v>
                </c:pt>
                <c:pt idx="3">
                  <c:v>9.0110604429883123E-3</c:v>
                </c:pt>
                <c:pt idx="4">
                  <c:v>3.6985631220574688E-2</c:v>
                </c:pt>
                <c:pt idx="5">
                  <c:v>1.0601305745243062E-2</c:v>
                </c:pt>
                <c:pt idx="6">
                  <c:v>2.3369152802617602E-2</c:v>
                </c:pt>
                <c:pt idx="7">
                  <c:v>7.0329343640797293E-3</c:v>
                </c:pt>
                <c:pt idx="8">
                  <c:v>4.0810195632784853E-2</c:v>
                </c:pt>
                <c:pt idx="9">
                  <c:v>6.6859773577102773E-3</c:v>
                </c:pt>
                <c:pt idx="10">
                  <c:v>0.16517941294165625</c:v>
                </c:pt>
                <c:pt idx="11">
                  <c:v>1.0511678210630444E-2</c:v>
                </c:pt>
                <c:pt idx="12">
                  <c:v>8.8167397949171344E-3</c:v>
                </c:pt>
                <c:pt idx="13">
                  <c:v>2.0634135638280916E-2</c:v>
                </c:pt>
                <c:pt idx="14">
                  <c:v>1.3306201717573457E-2</c:v>
                </c:pt>
                <c:pt idx="15">
                  <c:v>1.31972389293642E-2</c:v>
                </c:pt>
                <c:pt idx="16">
                  <c:v>3.4259975242003412E-3</c:v>
                </c:pt>
                <c:pt idx="17">
                  <c:v>1.4332813734048844E-2</c:v>
                </c:pt>
                <c:pt idx="18">
                  <c:v>3.4156300807614221E-3</c:v>
                </c:pt>
                <c:pt idx="19">
                  <c:v>3.8000190994014693E-2</c:v>
                </c:pt>
                <c:pt idx="20">
                  <c:v>1.6280941616172315E-2</c:v>
                </c:pt>
                <c:pt idx="21">
                  <c:v>6.5081877761350758E-3</c:v>
                </c:pt>
                <c:pt idx="22">
                  <c:v>0.48697928954925374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2C-22D8-48F5-B34E-2F9148E003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>
          <a:noFill/>
        </a:ln>
      </c:spPr>
    </c:plotArea>
    <c:legend>
      <c:legendPos val="r"/>
      <c:overlay val="0"/>
      <c:spPr>
        <a:solidFill>
          <a:srgbClr val="FFFFFF">
            <a:alpha val="50000"/>
          </a:srgbClr>
        </a:solidFill>
        <a:ln>
          <a:noFill/>
        </a:ln>
      </c:spPr>
      <c:txPr>
        <a:bodyPr/>
        <a:lstStyle/>
        <a:p>
          <a:pPr>
            <a:defRPr sz="900" b="0" strike="noStrike" spc="-1">
              <a:solidFill>
                <a:srgbClr val="595959"/>
              </a:solidFill>
              <a:latin typeface="Calibri"/>
              <a:ea typeface="Calibri"/>
            </a:defRPr>
          </a:pPr>
          <a:endParaRPr lang="en-US"/>
        </a:p>
      </c:txPr>
    </c:legend>
    <c:plotVisOnly val="1"/>
    <c:dispBlanksAs val="gap"/>
    <c:showDLblsOverMax val="1"/>
  </c:chart>
  <c:spPr>
    <a:solidFill>
      <a:srgbClr val="FFFFFF"/>
    </a:solidFill>
    <a:ln w="9360">
      <a:solidFill>
        <a:srgbClr val="D9D9D9"/>
      </a:solidFill>
      <a:round/>
    </a:ln>
  </c:sp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c:style val="2"/>
  <c:chart>
    <c:title>
      <c:tx>
        <c:rich>
          <a:bodyPr rot="0"/>
          <a:lstStyle/>
          <a:p>
            <a:pPr>
              <a:defRPr sz="1800" b="0" strike="noStrike" spc="-1">
                <a:solidFill>
                  <a:srgbClr val="757575"/>
                </a:solidFill>
                <a:latin typeface="Calibri"/>
                <a:ea typeface="Calibri"/>
              </a:defRPr>
            </a:pPr>
            <a:r>
              <a:rPr lang="en-US" sz="1800" b="0" strike="noStrike" spc="-1">
                <a:solidFill>
                  <a:srgbClr val="757575"/>
                </a:solidFill>
                <a:latin typeface="Calibri"/>
                <a:ea typeface="Calibri"/>
              </a:rPr>
              <a:t>Top 2020 Capital Project Allocations </a:t>
            </a:r>
          </a:p>
        </c:rich>
      </c:tx>
      <c:layout/>
      <c:overlay val="0"/>
      <c:spPr>
        <a:noFill/>
        <a:ln>
          <a:noFill/>
        </a:ln>
      </c:spPr>
    </c:title>
    <c:autoTitleDeleted val="0"/>
    <c:plotArea>
      <c:layout/>
      <c:barChart>
        <c:barDir val="bar"/>
        <c:grouping val="clustered"/>
        <c:varyColors val="1"/>
        <c:ser>
          <c:idx val="0"/>
          <c:order val="0"/>
          <c:tx>
            <c:strRef>
              <c:f>'Main Capital Allocations '!$E$6:$E$7</c:f>
              <c:strCache>
                <c:ptCount val="2"/>
                <c:pt idx="0">
                  <c:v>Amount </c:v>
                </c:pt>
                <c:pt idx="1">
                  <c:v>3.000.000.000</c:v>
                </c:pt>
              </c:strCache>
            </c:strRef>
          </c:tx>
          <c:spPr>
            <a:solidFill>
              <a:schemeClr val="tx2"/>
            </a:solidFill>
            <a:ln>
              <a:noFill/>
            </a:ln>
          </c:spPr>
          <c:invertIfNegative val="0"/>
          <c:dPt>
            <c:idx val="0"/>
            <c:invertIfNegative val="1"/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00-99DC-46C3-B31E-291690528A71}"/>
              </c:ext>
            </c:extLst>
          </c:dPt>
          <c:dPt>
            <c:idx val="1"/>
            <c:invertIfNegative val="1"/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01-99DC-46C3-B31E-291690528A71}"/>
              </c:ext>
            </c:extLst>
          </c:dPt>
          <c:dPt>
            <c:idx val="2"/>
            <c:invertIfNegative val="1"/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02-99DC-46C3-B31E-291690528A71}"/>
              </c:ext>
            </c:extLst>
          </c:dPt>
          <c:dPt>
            <c:idx val="3"/>
            <c:invertIfNegative val="1"/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03-99DC-46C3-B31E-291690528A71}"/>
              </c:ext>
            </c:extLst>
          </c:dPt>
          <c:dPt>
            <c:idx val="4"/>
            <c:invertIfNegative val="1"/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04-99DC-46C3-B31E-291690528A71}"/>
              </c:ext>
            </c:extLst>
          </c:dPt>
          <c:dPt>
            <c:idx val="5"/>
            <c:invertIfNegative val="1"/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05-99DC-46C3-B31E-291690528A71}"/>
              </c:ext>
            </c:extLst>
          </c:dPt>
          <c:dPt>
            <c:idx val="6"/>
            <c:invertIfNegative val="1"/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06-99DC-46C3-B31E-291690528A71}"/>
              </c:ext>
            </c:extLst>
          </c:dPt>
          <c:dPt>
            <c:idx val="7"/>
            <c:invertIfNegative val="1"/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07-99DC-46C3-B31E-291690528A71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  <a:ea typeface="Calibri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1"/>
            <c:separator>; </c:separator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'Main Capital Allocations '!$A$7:$A$38</c:f>
              <c:strCache>
                <c:ptCount val="6"/>
                <c:pt idx="0">
                  <c:v>Provision/upgrading  of Educational infrastructures</c:v>
                </c:pt>
                <c:pt idx="1">
                  <c:v>Provision &amp; upgrading of health facilities </c:v>
                </c:pt>
                <c:pt idx="2">
                  <c:v>Provision infrastructure(Upgrading of health facilities, provision of PPE,Sanitary equipment and face masks)</c:v>
                </c:pt>
                <c:pt idx="3">
                  <c:v>Provision of Agricultural facilities(Acquisition of land, purchase of Agric equipment,Cassava farms,fish/rice farms</c:v>
                </c:pt>
                <c:pt idx="4">
                  <c:v>Construction &amp; Rehabilitation of access roads to  Health Facilities (Rual/ Urban)</c:v>
                </c:pt>
                <c:pt idx="5">
                  <c:v>Erosion flood control</c:v>
                </c:pt>
              </c:strCache>
            </c:strRef>
          </c:cat>
          <c:val>
            <c:numRef>
              <c:f>'Main Capital Allocations '!$E$7:$E$38</c:f>
              <c:numCache>
                <c:formatCode>#,##0</c:formatCode>
                <c:ptCount val="32"/>
                <c:pt idx="0">
                  <c:v>3000000000</c:v>
                </c:pt>
                <c:pt idx="1">
                  <c:v>4394500000</c:v>
                </c:pt>
                <c:pt idx="2">
                  <c:v>1530000000</c:v>
                </c:pt>
                <c:pt idx="3">
                  <c:v>5000000000</c:v>
                </c:pt>
                <c:pt idx="4">
                  <c:v>20500000000</c:v>
                </c:pt>
                <c:pt idx="5">
                  <c:v>2167000000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8-99DC-46C3-B31E-291690528A7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8"/>
        <c:axId val="324864896"/>
        <c:axId val="324869600"/>
      </c:barChart>
      <c:catAx>
        <c:axId val="324864896"/>
        <c:scaling>
          <c:orientation val="maxMin"/>
        </c:scaling>
        <c:delete val="0"/>
        <c:axPos val="l"/>
        <c:numFmt formatCode="General" sourceLinked="1"/>
        <c:majorTickMark val="cross"/>
        <c:minorTickMark val="cross"/>
        <c:tickLblPos val="nextTo"/>
        <c:spPr>
          <a:ln w="6480">
            <a:solidFill>
              <a:srgbClr val="8B8B8B"/>
            </a:solidFill>
            <a:round/>
          </a:ln>
        </c:spPr>
        <c:txPr>
          <a:bodyPr/>
          <a:lstStyle/>
          <a:p>
            <a:pPr>
              <a:defRPr sz="1000" b="0" strike="noStrike" spc="-1">
                <a:solidFill>
                  <a:srgbClr val="000000"/>
                </a:solidFill>
                <a:latin typeface="Calibri"/>
                <a:ea typeface="Calibri"/>
              </a:defRPr>
            </a:pPr>
            <a:endParaRPr lang="en-US"/>
          </a:p>
        </c:txPr>
        <c:crossAx val="324869600"/>
        <c:crosses val="autoZero"/>
        <c:auto val="1"/>
        <c:lblAlgn val="ctr"/>
        <c:lblOffset val="100"/>
        <c:noMultiLvlLbl val="1"/>
      </c:catAx>
      <c:valAx>
        <c:axId val="324869600"/>
        <c:scaling>
          <c:orientation val="minMax"/>
        </c:scaling>
        <c:delete val="0"/>
        <c:axPos val="b"/>
        <c:majorGridlines>
          <c:spPr>
            <a:ln w="6480">
              <a:solidFill>
                <a:srgbClr val="B7B7B7"/>
              </a:solidFill>
              <a:round/>
            </a:ln>
          </c:spPr>
        </c:majorGridlines>
        <c:title>
          <c:tx>
            <c:rich>
              <a:bodyPr rot="0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  <a:ea typeface="Calibri"/>
                  </a:defRPr>
                </a:pPr>
                <a:r>
                  <a:rPr lang="en-US" sz="1000" b="0" strike="noStrike" spc="-1">
                    <a:solidFill>
                      <a:srgbClr val="000000"/>
                    </a:solidFill>
                    <a:latin typeface="Calibri"/>
                    <a:ea typeface="Calibri"/>
                  </a:rPr>
                  <a:t>Amount </a:t>
                </a:r>
              </a:p>
            </c:rich>
          </c:tx>
          <c:layout/>
          <c:overlay val="0"/>
          <c:spPr>
            <a:noFill/>
            <a:ln>
              <a:noFill/>
            </a:ln>
          </c:spPr>
        </c:title>
        <c:numFmt formatCode="General" sourceLinked="0"/>
        <c:majorTickMark val="cross"/>
        <c:minorTickMark val="cross"/>
        <c:tickLblPos val="nextTo"/>
        <c:spPr>
          <a:ln w="47520">
            <a:noFill/>
          </a:ln>
        </c:spPr>
        <c:txPr>
          <a:bodyPr/>
          <a:lstStyle/>
          <a:p>
            <a:pPr>
              <a:defRPr sz="1000" b="0" strike="noStrike" spc="-1">
                <a:solidFill>
                  <a:srgbClr val="000000"/>
                </a:solidFill>
                <a:latin typeface="Calibri"/>
                <a:ea typeface="Calibri"/>
              </a:defRPr>
            </a:pPr>
            <a:endParaRPr lang="en-US"/>
          </a:p>
        </c:txPr>
        <c:crossAx val="324864896"/>
        <c:crosses val="max"/>
        <c:crossBetween val="between"/>
      </c:valAx>
    </c:plotArea>
    <c:plotVisOnly val="1"/>
    <c:dispBlanksAs val="zero"/>
    <c:showDLblsOverMax val="1"/>
  </c:chart>
  <c:spPr>
    <a:solidFill>
      <a:srgbClr val="FFFFFF"/>
    </a:solidFill>
    <a:ln>
      <a:noFill/>
    </a:ln>
  </c:sp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c:style val="2"/>
  <c:chart>
    <c:title>
      <c:tx>
        <c:rich>
          <a:bodyPr rot="0"/>
          <a:lstStyle/>
          <a:p>
            <a:pPr>
              <a:defRPr sz="1800" b="0" strike="noStrike" spc="-1">
                <a:solidFill>
                  <a:srgbClr val="757575"/>
                </a:solidFill>
                <a:latin typeface="Calibri"/>
                <a:ea typeface="Calibri"/>
              </a:defRPr>
            </a:pPr>
            <a:r>
              <a:rPr lang="en-US" sz="1800" b="0" strike="noStrike" spc="-1">
                <a:solidFill>
                  <a:srgbClr val="757575"/>
                </a:solidFill>
                <a:latin typeface="Calibri"/>
                <a:ea typeface="Calibri"/>
              </a:rPr>
              <a:t>2020 Capital Project Allocation - Top 5 and Other Capital Projects</a:t>
            </a:r>
          </a:p>
        </c:rich>
      </c:tx>
      <c:layout/>
      <c:overlay val="0"/>
      <c:spPr>
        <a:noFill/>
        <a:ln>
          <a:noFill/>
        </a:ln>
      </c:spPr>
    </c:title>
    <c:autoTitleDeleted val="0"/>
    <c:plotArea>
      <c:layout/>
      <c:pieChart>
        <c:varyColors val="1"/>
        <c:ser>
          <c:idx val="0"/>
          <c:order val="0"/>
          <c:tx>
            <c:strRef>
              <c:f>'Main Capital Allocations '!$B$47</c:f>
              <c:strCache>
                <c:ptCount val="1"/>
                <c:pt idx="0">
                  <c:v>3.000.000.000</c:v>
                </c:pt>
              </c:strCache>
            </c:strRef>
          </c:tx>
          <c:spPr>
            <a:gradFill>
              <a:gsLst>
                <a:gs pos="0">
                  <a:srgbClr val="6082CA"/>
                </a:gs>
                <a:gs pos="100000">
                  <a:srgbClr val="3D6FC9"/>
                </a:gs>
              </a:gsLst>
              <a:lin ang="5400000"/>
            </a:gradFill>
            <a:ln>
              <a:noFill/>
            </a:ln>
          </c:spPr>
          <c:dPt>
            <c:idx val="0"/>
            <c:bubble3D val="0"/>
            <c:spPr>
              <a:solidFill>
                <a:srgbClr val="4472C4"/>
              </a:solidFill>
              <a:ln>
                <a:noFill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A82C-4CDB-B931-BB031E26A8F6}"/>
              </c:ext>
            </c:extLst>
          </c:dPt>
          <c:dPt>
            <c:idx val="1"/>
            <c:bubble3D val="0"/>
            <c:spPr>
              <a:solidFill>
                <a:srgbClr val="ED7D31"/>
              </a:solidFill>
              <a:ln>
                <a:noFill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A82C-4CDB-B931-BB031E26A8F6}"/>
              </c:ext>
            </c:extLst>
          </c:dPt>
          <c:dPt>
            <c:idx val="2"/>
            <c:bubble3D val="0"/>
            <c:spPr>
              <a:solidFill>
                <a:srgbClr val="A5A5A5"/>
              </a:solidFill>
              <a:ln>
                <a:noFill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A82C-4CDB-B931-BB031E26A8F6}"/>
              </c:ext>
            </c:extLst>
          </c:dPt>
          <c:dPt>
            <c:idx val="3"/>
            <c:bubble3D val="0"/>
            <c:spPr>
              <a:solidFill>
                <a:srgbClr val="FFC000"/>
              </a:solidFill>
              <a:ln>
                <a:noFill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A82C-4CDB-B931-BB031E26A8F6}"/>
              </c:ext>
            </c:extLst>
          </c:dPt>
          <c:dPt>
            <c:idx val="4"/>
            <c:bubble3D val="0"/>
            <c:spPr>
              <a:solidFill>
                <a:srgbClr val="5B9BD5"/>
              </a:solidFill>
              <a:ln>
                <a:noFill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9-A82C-4CDB-B931-BB031E26A8F6}"/>
              </c:ext>
            </c:extLst>
          </c:dPt>
          <c:dLbls>
            <c:dLbl>
              <c:idx val="0"/>
              <c:layout/>
              <c:spPr/>
              <c:txPr>
                <a:bodyPr/>
                <a:lstStyle/>
                <a:p>
                  <a:pPr>
                    <a:defRPr sz="1000" b="0" strike="noStrike" spc="-1">
                      <a:solidFill>
                        <a:srgbClr val="000000"/>
                      </a:solidFill>
                      <a:latin typeface="Calibri"/>
                      <a:ea typeface="Calibri"/>
                    </a:defRPr>
                  </a:pPr>
                  <a:endParaRPr lang="en-US"/>
                </a:p>
              </c:txPr>
              <c:dLblPos val="bestFit"/>
              <c:showLegendKey val="1"/>
              <c:showVal val="0"/>
              <c:showCatName val="1"/>
              <c:showSerName val="0"/>
              <c:showPercent val="1"/>
              <c:showBubbleSiz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1-A82C-4CDB-B931-BB031E26A8F6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/>
              <c:spPr/>
              <c:txPr>
                <a:bodyPr/>
                <a:lstStyle/>
                <a:p>
                  <a:pPr>
                    <a:defRPr sz="1000" b="0" strike="noStrike" spc="-1">
                      <a:solidFill>
                        <a:srgbClr val="000000"/>
                      </a:solidFill>
                      <a:latin typeface="Calibri"/>
                      <a:ea typeface="Calibri"/>
                    </a:defRPr>
                  </a:pPr>
                  <a:endParaRPr lang="en-US"/>
                </a:p>
              </c:txPr>
              <c:dLblPos val="bestFit"/>
              <c:showLegendKey val="1"/>
              <c:showVal val="0"/>
              <c:showCatName val="1"/>
              <c:showSerName val="0"/>
              <c:showPercent val="1"/>
              <c:showBubbleSiz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3-A82C-4CDB-B931-BB031E26A8F6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/>
              <c:spPr/>
              <c:txPr>
                <a:bodyPr/>
                <a:lstStyle/>
                <a:p>
                  <a:pPr>
                    <a:defRPr sz="1000" b="0" strike="noStrike" spc="-1">
                      <a:solidFill>
                        <a:srgbClr val="000000"/>
                      </a:solidFill>
                      <a:latin typeface="Calibri"/>
                      <a:ea typeface="Calibri"/>
                    </a:defRPr>
                  </a:pPr>
                  <a:endParaRPr lang="en-US"/>
                </a:p>
              </c:txPr>
              <c:dLblPos val="bestFit"/>
              <c:showLegendKey val="1"/>
              <c:showVal val="0"/>
              <c:showCatName val="1"/>
              <c:showSerName val="0"/>
              <c:showPercent val="1"/>
              <c:showBubbleSiz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5-A82C-4CDB-B931-BB031E26A8F6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/>
              <c:spPr/>
              <c:txPr>
                <a:bodyPr/>
                <a:lstStyle/>
                <a:p>
                  <a:pPr>
                    <a:defRPr sz="1000" b="0" strike="noStrike" spc="-1">
                      <a:solidFill>
                        <a:srgbClr val="000000"/>
                      </a:solidFill>
                      <a:latin typeface="Calibri"/>
                      <a:ea typeface="Calibri"/>
                    </a:defRPr>
                  </a:pPr>
                  <a:endParaRPr lang="en-US"/>
                </a:p>
              </c:txPr>
              <c:dLblPos val="bestFit"/>
              <c:showLegendKey val="1"/>
              <c:showVal val="0"/>
              <c:showCatName val="1"/>
              <c:showSerName val="0"/>
              <c:showPercent val="1"/>
              <c:showBubbleSiz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7-A82C-4CDB-B931-BB031E26A8F6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/>
              <c:spPr/>
              <c:txPr>
                <a:bodyPr/>
                <a:lstStyle/>
                <a:p>
                  <a:pPr>
                    <a:defRPr sz="1000" b="0" strike="noStrike" spc="-1">
                      <a:solidFill>
                        <a:srgbClr val="000000"/>
                      </a:solidFill>
                      <a:latin typeface="Calibri"/>
                      <a:ea typeface="Calibri"/>
                    </a:defRPr>
                  </a:pPr>
                  <a:endParaRPr lang="en-US"/>
                </a:p>
              </c:txPr>
              <c:dLblPos val="bestFit"/>
              <c:showLegendKey val="1"/>
              <c:showVal val="0"/>
              <c:showCatName val="1"/>
              <c:showSerName val="0"/>
              <c:showPercent val="1"/>
              <c:showBubbleSiz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9-A82C-4CDB-B931-BB031E26A8F6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  <a:ea typeface="Calibri"/>
                  </a:defRPr>
                </a:pPr>
                <a:endParaRPr lang="en-US"/>
              </a:p>
            </c:txPr>
            <c:dLblPos val="bestFit"/>
            <c:showLegendKey val="1"/>
            <c:showVal val="0"/>
            <c:showCatName val="1"/>
            <c:showSerName val="0"/>
            <c:showPercent val="1"/>
            <c:showBubbleSize val="1"/>
            <c:separator>; </c:separator>
            <c:showLeaderLines val="0"/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'Main Capital Allocations '!$A$48:$A$52</c:f>
              <c:strCache>
                <c:ptCount val="5"/>
                <c:pt idx="0">
                  <c:v>#REF!</c:v>
                </c:pt>
                <c:pt idx="1">
                  <c:v>#REF!</c:v>
                </c:pt>
                <c:pt idx="2">
                  <c:v>#REF!</c:v>
                </c:pt>
                <c:pt idx="3">
                  <c:v>#REF!</c:v>
                </c:pt>
                <c:pt idx="4">
                  <c:v>Other Capital Projects</c:v>
                </c:pt>
              </c:strCache>
            </c:strRef>
          </c:cat>
          <c:val>
            <c:numRef>
              <c:f>'Main Capital Allocations '!$B$48:$B$52</c:f>
              <c:numCache>
                <c:formatCode>#,##0</c:formatCode>
                <c:ptCount val="5"/>
                <c:pt idx="0">
                  <c:v>4394500000</c:v>
                </c:pt>
                <c:pt idx="1">
                  <c:v>1530000000</c:v>
                </c:pt>
                <c:pt idx="2">
                  <c:v>5000000000</c:v>
                </c:pt>
                <c:pt idx="3">
                  <c:v>20500000000</c:v>
                </c:pt>
                <c:pt idx="4" formatCode="_(* #,##0_);_(* \(#,##0\);_(* \-??_);_(@_)">
                  <c:v>91900832423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A-A82C-4CDB-B931-BB031E26A8F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solidFill>
          <a:srgbClr val="FFFFFF"/>
        </a:solidFill>
        <a:ln>
          <a:noFill/>
        </a:ln>
      </c:spPr>
    </c:plotArea>
    <c:legend>
      <c:legendPos val="r"/>
      <c:layout/>
      <c:overlay val="0"/>
      <c:spPr>
        <a:noFill/>
        <a:ln>
          <a:noFill/>
        </a:ln>
      </c:spPr>
      <c:txPr>
        <a:bodyPr/>
        <a:lstStyle/>
        <a:p>
          <a:pPr>
            <a:defRPr sz="1000" b="0" strike="noStrike" spc="-1">
              <a:solidFill>
                <a:srgbClr val="1A1A1A"/>
              </a:solidFill>
              <a:latin typeface="Calibri"/>
              <a:ea typeface="Calibri"/>
            </a:defRPr>
          </a:pPr>
          <a:endParaRPr lang="en-US"/>
        </a:p>
      </c:txPr>
    </c:legend>
    <c:plotVisOnly val="1"/>
    <c:dispBlanksAs val="zero"/>
    <c:showDLblsOverMax val="1"/>
  </c:chart>
  <c:spPr>
    <a:solidFill>
      <a:srgbClr val="FFFFFF"/>
    </a:solidFill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9.xml"/><Relationship Id="rId1" Type="http://schemas.openxmlformats.org/officeDocument/2006/relationships/chart" Target="../charts/chart8.xml"/></Relationships>
</file>

<file path=xl/drawings/_rels/drawing6.xml.rels><?xml version="1.0" encoding="UTF-8" standalone="yes"?>
<Relationships xmlns="http://schemas.openxmlformats.org/package/2006/relationships"><Relationship Id="rId8" Type="http://schemas.openxmlformats.org/officeDocument/2006/relationships/chart" Target="../charts/chart17.xml"/><Relationship Id="rId3" Type="http://schemas.openxmlformats.org/officeDocument/2006/relationships/chart" Target="../charts/chart12.xml"/><Relationship Id="rId7" Type="http://schemas.openxmlformats.org/officeDocument/2006/relationships/chart" Target="../charts/chart16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Relationship Id="rId6" Type="http://schemas.openxmlformats.org/officeDocument/2006/relationships/chart" Target="../charts/chart15.xml"/><Relationship Id="rId5" Type="http://schemas.openxmlformats.org/officeDocument/2006/relationships/chart" Target="../charts/chart14.xml"/><Relationship Id="rId4" Type="http://schemas.openxmlformats.org/officeDocument/2006/relationships/chart" Target="../charts/chart13.xml"/><Relationship Id="rId9" Type="http://schemas.openxmlformats.org/officeDocument/2006/relationships/chart" Target="../charts/chart1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1476255</xdr:colOff>
      <xdr:row>40</xdr:row>
      <xdr:rowOff>85725</xdr:rowOff>
    </xdr:from>
    <xdr:to>
      <xdr:col>3</xdr:col>
      <xdr:colOff>2208765</xdr:colOff>
      <xdr:row>58</xdr:row>
      <xdr:rowOff>18900</xdr:rowOff>
    </xdr:to>
    <xdr:graphicFrame macro="">
      <xdr:nvGraphicFramePr>
        <xdr:cNvPr id="2" name="Chart 1">
          <a:extLst>
            <a:ext uri="{FF2B5EF4-FFF2-40B4-BE49-F238E27FC236}">
              <a16:creationId xmlns=""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4</xdr:col>
      <xdr:colOff>1504800</xdr:colOff>
      <xdr:row>40</xdr:row>
      <xdr:rowOff>76320</xdr:rowOff>
    </xdr:from>
    <xdr:to>
      <xdr:col>9</xdr:col>
      <xdr:colOff>210960</xdr:colOff>
      <xdr:row>58</xdr:row>
      <xdr:rowOff>9360</xdr:rowOff>
    </xdr:to>
    <xdr:graphicFrame macro="">
      <xdr:nvGraphicFramePr>
        <xdr:cNvPr id="3" name="Chart 2">
          <a:extLst>
            <a:ext uri="{FF2B5EF4-FFF2-40B4-BE49-F238E27FC236}">
              <a16:creationId xmlns="" xmlns:a16="http://schemas.microsoft.com/office/drawing/2014/main" id="{00000000-0008-0000-02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123825</xdr:colOff>
      <xdr:row>45</xdr:row>
      <xdr:rowOff>114300</xdr:rowOff>
    </xdr:to>
    <xdr:sp macro="" textlink="">
      <xdr:nvSpPr>
        <xdr:cNvPr id="1028" name="_x0000_t202" hidden="1">
          <a:extLst>
            <a:ext uri="{FF2B5EF4-FFF2-40B4-BE49-F238E27FC236}">
              <a16:creationId xmlns="" xmlns:a16="http://schemas.microsoft.com/office/drawing/2014/main" id="{00000000-0008-0000-0200-00000404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123825</xdr:colOff>
      <xdr:row>45</xdr:row>
      <xdr:rowOff>114300</xdr:rowOff>
    </xdr:to>
    <xdr:sp macro="" textlink="">
      <xdr:nvSpPr>
        <xdr:cNvPr id="1026" name="_x0000_t202" hidden="1">
          <a:extLst>
            <a:ext uri="{FF2B5EF4-FFF2-40B4-BE49-F238E27FC236}">
              <a16:creationId xmlns="" xmlns:a16="http://schemas.microsoft.com/office/drawing/2014/main" id="{00000000-0008-0000-0200-00000204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3</xdr:col>
      <xdr:colOff>1447800</xdr:colOff>
      <xdr:row>47</xdr:row>
      <xdr:rowOff>127000</xdr:rowOff>
    </xdr:to>
    <xdr:sp macro="" textlink="">
      <xdr:nvSpPr>
        <xdr:cNvPr id="4" name="AutoShape 4">
          <a:extLst>
            <a:ext uri="{FF2B5EF4-FFF2-40B4-BE49-F238E27FC236}">
              <a16:creationId xmlns="" xmlns:a16="http://schemas.microsoft.com/office/drawing/2014/main" id="{00000000-0008-0000-0200-00000400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rtlCol="0"/>
        <a:lstStyle/>
        <a:p>
          <a:pPr algn="ctr"/>
          <a:endParaRPr lang="en-US"/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3</xdr:col>
      <xdr:colOff>1447800</xdr:colOff>
      <xdr:row>47</xdr:row>
      <xdr:rowOff>127000</xdr:rowOff>
    </xdr:to>
    <xdr:sp macro="" textlink="">
      <xdr:nvSpPr>
        <xdr:cNvPr id="5" name="AutoShape 2">
          <a:extLst>
            <a:ext uri="{FF2B5EF4-FFF2-40B4-BE49-F238E27FC236}">
              <a16:creationId xmlns="" xmlns:a16="http://schemas.microsoft.com/office/drawing/2014/main" id="{00000000-0008-0000-0200-00000500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rtlCol="0"/>
        <a:lstStyle/>
        <a:p>
          <a:pPr algn="ctr"/>
          <a:endParaRPr lang="en-US"/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3</xdr:col>
      <xdr:colOff>1447800</xdr:colOff>
      <xdr:row>47</xdr:row>
      <xdr:rowOff>127000</xdr:rowOff>
    </xdr:to>
    <xdr:sp macro="" textlink="">
      <xdr:nvSpPr>
        <xdr:cNvPr id="6" name="AutoShape 4">
          <a:extLst>
            <a:ext uri="{FF2B5EF4-FFF2-40B4-BE49-F238E27FC236}">
              <a16:creationId xmlns="" xmlns:a16="http://schemas.microsoft.com/office/drawing/2014/main" id="{00000000-0008-0000-0200-00000600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rtlCol="0"/>
        <a:lstStyle/>
        <a:p>
          <a:pPr algn="ctr"/>
          <a:endParaRPr lang="en-US"/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3</xdr:col>
      <xdr:colOff>1447800</xdr:colOff>
      <xdr:row>47</xdr:row>
      <xdr:rowOff>127000</xdr:rowOff>
    </xdr:to>
    <xdr:sp macro="" textlink="">
      <xdr:nvSpPr>
        <xdr:cNvPr id="7" name="AutoShape 2">
          <a:extLst>
            <a:ext uri="{FF2B5EF4-FFF2-40B4-BE49-F238E27FC236}">
              <a16:creationId xmlns="" xmlns:a16="http://schemas.microsoft.com/office/drawing/2014/main" id="{00000000-0008-0000-0200-00000700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rtlCol="0"/>
        <a:lstStyle/>
        <a:p>
          <a:pPr algn="ctr"/>
          <a:endParaRPr lang="en-US"/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3</xdr:col>
      <xdr:colOff>1447800</xdr:colOff>
      <xdr:row>47</xdr:row>
      <xdr:rowOff>127000</xdr:rowOff>
    </xdr:to>
    <xdr:sp macro="" textlink="">
      <xdr:nvSpPr>
        <xdr:cNvPr id="8" name="AutoShape 4">
          <a:extLst>
            <a:ext uri="{FF2B5EF4-FFF2-40B4-BE49-F238E27FC236}">
              <a16:creationId xmlns="" xmlns:a16="http://schemas.microsoft.com/office/drawing/2014/main" id="{00000000-0008-0000-0200-00000800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rtlCol="0"/>
        <a:lstStyle/>
        <a:p>
          <a:pPr algn="ctr"/>
          <a:endParaRPr lang="en-US"/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3</xdr:col>
      <xdr:colOff>1447800</xdr:colOff>
      <xdr:row>47</xdr:row>
      <xdr:rowOff>127000</xdr:rowOff>
    </xdr:to>
    <xdr:sp macro="" textlink="">
      <xdr:nvSpPr>
        <xdr:cNvPr id="9" name="AutoShape 2">
          <a:extLst>
            <a:ext uri="{FF2B5EF4-FFF2-40B4-BE49-F238E27FC236}">
              <a16:creationId xmlns="" xmlns:a16="http://schemas.microsoft.com/office/drawing/2014/main" id="{00000000-0008-0000-0200-00000900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rtlCol="0"/>
        <a:lstStyle/>
        <a:p>
          <a:pPr algn="ctr"/>
          <a:endParaRPr lang="en-US"/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123825</xdr:colOff>
      <xdr:row>45</xdr:row>
      <xdr:rowOff>114300</xdr:rowOff>
    </xdr:to>
    <xdr:sp macro="" textlink="">
      <xdr:nvSpPr>
        <xdr:cNvPr id="10" name="AutoShape 4">
          <a:extLst>
            <a:ext uri="{FF2B5EF4-FFF2-40B4-BE49-F238E27FC236}">
              <a16:creationId xmlns="" xmlns:a16="http://schemas.microsoft.com/office/drawing/2014/main" id="{00000000-0008-0000-0200-00000A00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123825</xdr:colOff>
      <xdr:row>45</xdr:row>
      <xdr:rowOff>114300</xdr:rowOff>
    </xdr:to>
    <xdr:sp macro="" textlink="">
      <xdr:nvSpPr>
        <xdr:cNvPr id="11" name="AutoShape 2">
          <a:extLst>
            <a:ext uri="{FF2B5EF4-FFF2-40B4-BE49-F238E27FC236}">
              <a16:creationId xmlns="" xmlns:a16="http://schemas.microsoft.com/office/drawing/2014/main" id="{00000000-0008-0000-0200-00000B00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123825</xdr:colOff>
      <xdr:row>45</xdr:row>
      <xdr:rowOff>114300</xdr:rowOff>
    </xdr:to>
    <xdr:sp macro="" textlink="">
      <xdr:nvSpPr>
        <xdr:cNvPr id="12" name="AutoShape 4"/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123825</xdr:colOff>
      <xdr:row>45</xdr:row>
      <xdr:rowOff>114300</xdr:rowOff>
    </xdr:to>
    <xdr:sp macro="" textlink="">
      <xdr:nvSpPr>
        <xdr:cNvPr id="13" name="AutoShape 2"/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123825</xdr:colOff>
      <xdr:row>45</xdr:row>
      <xdr:rowOff>114300</xdr:rowOff>
    </xdr:to>
    <xdr:sp macro="" textlink="">
      <xdr:nvSpPr>
        <xdr:cNvPr id="14" name="AutoShape 4"/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123825</xdr:colOff>
      <xdr:row>45</xdr:row>
      <xdr:rowOff>114300</xdr:rowOff>
    </xdr:to>
    <xdr:sp macro="" textlink="">
      <xdr:nvSpPr>
        <xdr:cNvPr id="15" name="AutoShape 2"/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123825</xdr:colOff>
      <xdr:row>45</xdr:row>
      <xdr:rowOff>114300</xdr:rowOff>
    </xdr:to>
    <xdr:sp macro="" textlink="">
      <xdr:nvSpPr>
        <xdr:cNvPr id="16" name="AutoShape 4"/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123825</xdr:colOff>
      <xdr:row>45</xdr:row>
      <xdr:rowOff>114300</xdr:rowOff>
    </xdr:to>
    <xdr:sp macro="" textlink="">
      <xdr:nvSpPr>
        <xdr:cNvPr id="17" name="AutoShape 2"/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123825</xdr:colOff>
      <xdr:row>45</xdr:row>
      <xdr:rowOff>114300</xdr:rowOff>
    </xdr:to>
    <xdr:sp macro="" textlink="">
      <xdr:nvSpPr>
        <xdr:cNvPr id="18" name="AutoShape 4"/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123825</xdr:colOff>
      <xdr:row>45</xdr:row>
      <xdr:rowOff>114300</xdr:rowOff>
    </xdr:to>
    <xdr:sp macro="" textlink="">
      <xdr:nvSpPr>
        <xdr:cNvPr id="19" name="AutoShape 2"/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123825</xdr:colOff>
      <xdr:row>45</xdr:row>
      <xdr:rowOff>114300</xdr:rowOff>
    </xdr:to>
    <xdr:sp macro="" textlink="">
      <xdr:nvSpPr>
        <xdr:cNvPr id="20" name="AutoShape 4"/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123825</xdr:colOff>
      <xdr:row>45</xdr:row>
      <xdr:rowOff>114300</xdr:rowOff>
    </xdr:to>
    <xdr:sp macro="" textlink="">
      <xdr:nvSpPr>
        <xdr:cNvPr id="21" name="AutoShape 2"/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123825</xdr:colOff>
      <xdr:row>45</xdr:row>
      <xdr:rowOff>114300</xdr:rowOff>
    </xdr:to>
    <xdr:sp macro="" textlink="">
      <xdr:nvSpPr>
        <xdr:cNvPr id="22" name="AutoShape 4"/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123825</xdr:colOff>
      <xdr:row>45</xdr:row>
      <xdr:rowOff>114300</xdr:rowOff>
    </xdr:to>
    <xdr:sp macro="" textlink="">
      <xdr:nvSpPr>
        <xdr:cNvPr id="23" name="AutoShape 2"/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123825</xdr:colOff>
      <xdr:row>45</xdr:row>
      <xdr:rowOff>114300</xdr:rowOff>
    </xdr:to>
    <xdr:sp macro="" textlink="">
      <xdr:nvSpPr>
        <xdr:cNvPr id="24" name="AutoShape 4"/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123825</xdr:colOff>
      <xdr:row>45</xdr:row>
      <xdr:rowOff>114300</xdr:rowOff>
    </xdr:to>
    <xdr:sp macro="" textlink="">
      <xdr:nvSpPr>
        <xdr:cNvPr id="25" name="AutoShape 2"/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123825</xdr:colOff>
      <xdr:row>45</xdr:row>
      <xdr:rowOff>114300</xdr:rowOff>
    </xdr:to>
    <xdr:sp macro="" textlink="">
      <xdr:nvSpPr>
        <xdr:cNvPr id="26" name="AutoShape 4"/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123825</xdr:colOff>
      <xdr:row>45</xdr:row>
      <xdr:rowOff>114300</xdr:rowOff>
    </xdr:to>
    <xdr:sp macro="" textlink="">
      <xdr:nvSpPr>
        <xdr:cNvPr id="27" name="AutoShape 2"/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152415</xdr:colOff>
      <xdr:row>21</xdr:row>
      <xdr:rowOff>38085</xdr:rowOff>
    </xdr:from>
    <xdr:to>
      <xdr:col>6</xdr:col>
      <xdr:colOff>108015</xdr:colOff>
      <xdr:row>37</xdr:row>
      <xdr:rowOff>190200</xdr:rowOff>
    </xdr:to>
    <xdr:graphicFrame macro="">
      <xdr:nvGraphicFramePr>
        <xdr:cNvPr id="3" name="Chart 4">
          <a:extLst>
            <a:ext uri="{FF2B5EF4-FFF2-40B4-BE49-F238E27FC236}">
              <a16:creationId xmlns="" xmlns:a16="http://schemas.microsoft.com/office/drawing/2014/main" id="{00000000-0008-0000-03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47625</xdr:colOff>
      <xdr:row>47</xdr:row>
      <xdr:rowOff>57150</xdr:rowOff>
    </xdr:to>
    <xdr:sp macro="" textlink="">
      <xdr:nvSpPr>
        <xdr:cNvPr id="2050" name="_x0000_t202" hidden="1">
          <a:extLst>
            <a:ext uri="{FF2B5EF4-FFF2-40B4-BE49-F238E27FC236}">
              <a16:creationId xmlns="" xmlns:a16="http://schemas.microsoft.com/office/drawing/2014/main" id="{00000000-0008-0000-0300-00000208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6</xdr:col>
      <xdr:colOff>704850</xdr:colOff>
      <xdr:row>21</xdr:row>
      <xdr:rowOff>9525</xdr:rowOff>
    </xdr:from>
    <xdr:to>
      <xdr:col>11</xdr:col>
      <xdr:colOff>895350</xdr:colOff>
      <xdr:row>37</xdr:row>
      <xdr:rowOff>76200</xdr:rowOff>
    </xdr:to>
    <xdr:graphicFrame macro="">
      <xdr:nvGraphicFramePr>
        <xdr:cNvPr id="6" name="Chart 5">
          <a:extLst>
            <a:ext uri="{FF2B5EF4-FFF2-40B4-BE49-F238E27FC236}">
              <a16:creationId xmlns="" xmlns:a16="http://schemas.microsoft.com/office/drawing/2014/main" id="{00000000-0008-0000-0300-000006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3</xdr:col>
      <xdr:colOff>1333500</xdr:colOff>
      <xdr:row>49</xdr:row>
      <xdr:rowOff>25400</xdr:rowOff>
    </xdr:to>
    <xdr:sp macro="" textlink="">
      <xdr:nvSpPr>
        <xdr:cNvPr id="2" name="AutoShape 2">
          <a:extLs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144000" cy="9702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rtlCol="0"/>
        <a:lstStyle/>
        <a:p>
          <a:pPr algn="ctr"/>
          <a:endParaRPr lang="en-US"/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3</xdr:col>
      <xdr:colOff>1333500</xdr:colOff>
      <xdr:row>49</xdr:row>
      <xdr:rowOff>25400</xdr:rowOff>
    </xdr:to>
    <xdr:sp macro="" textlink="">
      <xdr:nvSpPr>
        <xdr:cNvPr id="4" name="AutoShape 2">
          <a:extLst>
            <a:ext uri="{FF2B5EF4-FFF2-40B4-BE49-F238E27FC236}">
              <a16:creationId xmlns="" xmlns:a16="http://schemas.microsoft.com/office/drawing/2014/main" id="{00000000-0008-0000-0300-00000400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144000" cy="970280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rtlCol="0"/>
        <a:lstStyle/>
        <a:p>
          <a:pPr algn="ctr"/>
          <a:endParaRPr lang="en-US"/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3</xdr:col>
      <xdr:colOff>1333500</xdr:colOff>
      <xdr:row>49</xdr:row>
      <xdr:rowOff>25400</xdr:rowOff>
    </xdr:to>
    <xdr:sp macro="" textlink="">
      <xdr:nvSpPr>
        <xdr:cNvPr id="5" name="AutoShape 2">
          <a:extLst>
            <a:ext uri="{FF2B5EF4-FFF2-40B4-BE49-F238E27FC236}">
              <a16:creationId xmlns="" xmlns:a16="http://schemas.microsoft.com/office/drawing/2014/main" id="{00000000-0008-0000-0300-00000500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144000" cy="970280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rtlCol="0"/>
        <a:lstStyle/>
        <a:p>
          <a:pPr algn="ctr"/>
          <a:endParaRPr lang="en-US"/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38100</xdr:colOff>
      <xdr:row>47</xdr:row>
      <xdr:rowOff>57150</xdr:rowOff>
    </xdr:to>
    <xdr:sp macro="" textlink="">
      <xdr:nvSpPr>
        <xdr:cNvPr id="7" name="AutoShape 2">
          <a:extLst>
            <a:ext uri="{FF2B5EF4-FFF2-40B4-BE49-F238E27FC236}">
              <a16:creationId xmlns="" xmlns:a16="http://schemas.microsoft.com/office/drawing/2014/main" id="{00000000-0008-0000-0300-00000700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144000" cy="9705975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38100</xdr:colOff>
      <xdr:row>47</xdr:row>
      <xdr:rowOff>57150</xdr:rowOff>
    </xdr:to>
    <xdr:sp macro="" textlink="">
      <xdr:nvSpPr>
        <xdr:cNvPr id="8" name="AutoShape 2"/>
        <xdr:cNvSpPr>
          <a:spLocks noChangeArrowheads="1"/>
        </xdr:cNvSpPr>
      </xdr:nvSpPr>
      <xdr:spPr bwMode="auto">
        <a:xfrm>
          <a:off x="0" y="0"/>
          <a:ext cx="9144000" cy="970597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38100</xdr:colOff>
      <xdr:row>47</xdr:row>
      <xdr:rowOff>57150</xdr:rowOff>
    </xdr:to>
    <xdr:sp macro="" textlink="">
      <xdr:nvSpPr>
        <xdr:cNvPr id="9" name="AutoShape 2"/>
        <xdr:cNvSpPr>
          <a:spLocks noChangeArrowheads="1"/>
        </xdr:cNvSpPr>
      </xdr:nvSpPr>
      <xdr:spPr bwMode="auto">
        <a:xfrm>
          <a:off x="0" y="0"/>
          <a:ext cx="9144000" cy="970597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38100</xdr:colOff>
      <xdr:row>47</xdr:row>
      <xdr:rowOff>57150</xdr:rowOff>
    </xdr:to>
    <xdr:sp macro="" textlink="">
      <xdr:nvSpPr>
        <xdr:cNvPr id="10" name="AutoShape 2"/>
        <xdr:cNvSpPr>
          <a:spLocks noChangeArrowheads="1"/>
        </xdr:cNvSpPr>
      </xdr:nvSpPr>
      <xdr:spPr bwMode="auto">
        <a:xfrm>
          <a:off x="0" y="0"/>
          <a:ext cx="9144000" cy="970597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38100</xdr:colOff>
      <xdr:row>47</xdr:row>
      <xdr:rowOff>57150</xdr:rowOff>
    </xdr:to>
    <xdr:sp macro="" textlink="">
      <xdr:nvSpPr>
        <xdr:cNvPr id="11" name="AutoShape 2"/>
        <xdr:cNvSpPr>
          <a:spLocks noChangeArrowheads="1"/>
        </xdr:cNvSpPr>
      </xdr:nvSpPr>
      <xdr:spPr bwMode="auto">
        <a:xfrm>
          <a:off x="0" y="0"/>
          <a:ext cx="9144000" cy="970597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38100</xdr:colOff>
      <xdr:row>47</xdr:row>
      <xdr:rowOff>57150</xdr:rowOff>
    </xdr:to>
    <xdr:sp macro="" textlink="">
      <xdr:nvSpPr>
        <xdr:cNvPr id="12" name="AutoShape 2"/>
        <xdr:cNvSpPr>
          <a:spLocks noChangeArrowheads="1"/>
        </xdr:cNvSpPr>
      </xdr:nvSpPr>
      <xdr:spPr bwMode="auto">
        <a:xfrm>
          <a:off x="0" y="0"/>
          <a:ext cx="9144000" cy="970597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38100</xdr:colOff>
      <xdr:row>47</xdr:row>
      <xdr:rowOff>57150</xdr:rowOff>
    </xdr:to>
    <xdr:sp macro="" textlink="">
      <xdr:nvSpPr>
        <xdr:cNvPr id="13" name="AutoShape 2"/>
        <xdr:cNvSpPr>
          <a:spLocks noChangeArrowheads="1"/>
        </xdr:cNvSpPr>
      </xdr:nvSpPr>
      <xdr:spPr bwMode="auto">
        <a:xfrm>
          <a:off x="0" y="0"/>
          <a:ext cx="9144000" cy="970597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38100</xdr:colOff>
      <xdr:row>47</xdr:row>
      <xdr:rowOff>57150</xdr:rowOff>
    </xdr:to>
    <xdr:sp macro="" textlink="">
      <xdr:nvSpPr>
        <xdr:cNvPr id="14" name="AutoShape 2"/>
        <xdr:cNvSpPr>
          <a:spLocks noChangeArrowheads="1"/>
        </xdr:cNvSpPr>
      </xdr:nvSpPr>
      <xdr:spPr bwMode="auto">
        <a:xfrm>
          <a:off x="0" y="0"/>
          <a:ext cx="9144000" cy="970597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38100</xdr:colOff>
      <xdr:row>47</xdr:row>
      <xdr:rowOff>57150</xdr:rowOff>
    </xdr:to>
    <xdr:sp macro="" textlink="">
      <xdr:nvSpPr>
        <xdr:cNvPr id="15" name="AutoShape 2"/>
        <xdr:cNvSpPr>
          <a:spLocks noChangeArrowheads="1"/>
        </xdr:cNvSpPr>
      </xdr:nvSpPr>
      <xdr:spPr bwMode="auto">
        <a:xfrm>
          <a:off x="0" y="0"/>
          <a:ext cx="9144000" cy="970597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590400</xdr:colOff>
      <xdr:row>15</xdr:row>
      <xdr:rowOff>0</xdr:rowOff>
    </xdr:from>
    <xdr:to>
      <xdr:col>4</xdr:col>
      <xdr:colOff>616320</xdr:colOff>
      <xdr:row>36</xdr:row>
      <xdr:rowOff>180720</xdr:rowOff>
    </xdr:to>
    <xdr:graphicFrame macro="">
      <xdr:nvGraphicFramePr>
        <xdr:cNvPr id="4" name="Chart 5">
          <a:extLst>
            <a:ext uri="{FF2B5EF4-FFF2-40B4-BE49-F238E27FC236}">
              <a16:creationId xmlns="" xmlns:a16="http://schemas.microsoft.com/office/drawing/2014/main" id="{00000000-0008-0000-04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101600</xdr:colOff>
      <xdr:row>40</xdr:row>
      <xdr:rowOff>92040</xdr:rowOff>
    </xdr:from>
    <xdr:to>
      <xdr:col>4</xdr:col>
      <xdr:colOff>101600</xdr:colOff>
      <xdr:row>61</xdr:row>
      <xdr:rowOff>180600</xdr:rowOff>
    </xdr:to>
    <xdr:graphicFrame macro="">
      <xdr:nvGraphicFramePr>
        <xdr:cNvPr id="5" name="Chart 7">
          <a:extLst>
            <a:ext uri="{FF2B5EF4-FFF2-40B4-BE49-F238E27FC236}">
              <a16:creationId xmlns="" xmlns:a16="http://schemas.microsoft.com/office/drawing/2014/main" id="{00000000-0008-0000-05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4</xdr:col>
      <xdr:colOff>821320</xdr:colOff>
      <xdr:row>37</xdr:row>
      <xdr:rowOff>186146</xdr:rowOff>
    </xdr:from>
    <xdr:to>
      <xdr:col>8</xdr:col>
      <xdr:colOff>8466</xdr:colOff>
      <xdr:row>76</xdr:row>
      <xdr:rowOff>118533</xdr:rowOff>
    </xdr:to>
    <xdr:graphicFrame macro="">
      <xdr:nvGraphicFramePr>
        <xdr:cNvPr id="6" name="Chart 8">
          <a:extLst>
            <a:ext uri="{FF2B5EF4-FFF2-40B4-BE49-F238E27FC236}">
              <a16:creationId xmlns="" xmlns:a16="http://schemas.microsoft.com/office/drawing/2014/main" id="{00000000-0008-0000-0500-000006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276179</xdr:colOff>
      <xdr:row>57</xdr:row>
      <xdr:rowOff>47730</xdr:rowOff>
    </xdr:from>
    <xdr:to>
      <xdr:col>5</xdr:col>
      <xdr:colOff>733424</xdr:colOff>
      <xdr:row>104</xdr:row>
      <xdr:rowOff>104775</xdr:rowOff>
    </xdr:to>
    <xdr:graphicFrame macro="">
      <xdr:nvGraphicFramePr>
        <xdr:cNvPr id="7" name="Chart 9">
          <a:extLst>
            <a:ext uri="{FF2B5EF4-FFF2-40B4-BE49-F238E27FC236}">
              <a16:creationId xmlns="" xmlns:a16="http://schemas.microsoft.com/office/drawing/2014/main" id="{00000000-0008-0000-0600-000007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5</xdr:col>
      <xdr:colOff>1333380</xdr:colOff>
      <xdr:row>56</xdr:row>
      <xdr:rowOff>162030</xdr:rowOff>
    </xdr:from>
    <xdr:to>
      <xdr:col>11</xdr:col>
      <xdr:colOff>53475</xdr:colOff>
      <xdr:row>74</xdr:row>
      <xdr:rowOff>95070</xdr:rowOff>
    </xdr:to>
    <xdr:graphicFrame macro="">
      <xdr:nvGraphicFramePr>
        <xdr:cNvPr id="8" name="Chart 10">
          <a:extLst>
            <a:ext uri="{FF2B5EF4-FFF2-40B4-BE49-F238E27FC236}">
              <a16:creationId xmlns="" xmlns:a16="http://schemas.microsoft.com/office/drawing/2014/main" id="{00000000-0008-0000-0600-000008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390524</xdr:colOff>
      <xdr:row>4</xdr:row>
      <xdr:rowOff>47625</xdr:rowOff>
    </xdr:from>
    <xdr:to>
      <xdr:col>8</xdr:col>
      <xdr:colOff>28574</xdr:colOff>
      <xdr:row>24</xdr:row>
      <xdr:rowOff>95100</xdr:rowOff>
    </xdr:to>
    <xdr:graphicFrame macro="">
      <xdr:nvGraphicFramePr>
        <xdr:cNvPr id="18" name="Chart 17">
          <a:extLst>
            <a:ext uri="{FF2B5EF4-FFF2-40B4-BE49-F238E27FC236}">
              <a16:creationId xmlns="" xmlns:a16="http://schemas.microsoft.com/office/drawing/2014/main" id="{00000000-0008-0000-0700-00001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9</xdr:col>
      <xdr:colOff>133350</xdr:colOff>
      <xdr:row>2</xdr:row>
      <xdr:rowOff>57150</xdr:rowOff>
    </xdr:from>
    <xdr:to>
      <xdr:col>14</xdr:col>
      <xdr:colOff>639735</xdr:colOff>
      <xdr:row>23</xdr:row>
      <xdr:rowOff>133065</xdr:rowOff>
    </xdr:to>
    <xdr:graphicFrame macro="">
      <xdr:nvGraphicFramePr>
        <xdr:cNvPr id="19" name="Chart 18">
          <a:extLst>
            <a:ext uri="{FF2B5EF4-FFF2-40B4-BE49-F238E27FC236}">
              <a16:creationId xmlns="" xmlns:a16="http://schemas.microsoft.com/office/drawing/2014/main" id="{00000000-0008-0000-0700-00001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2</xdr:col>
      <xdr:colOff>104775</xdr:colOff>
      <xdr:row>26</xdr:row>
      <xdr:rowOff>19050</xdr:rowOff>
    </xdr:from>
    <xdr:to>
      <xdr:col>7</xdr:col>
      <xdr:colOff>746175</xdr:colOff>
      <xdr:row>47</xdr:row>
      <xdr:rowOff>37815</xdr:rowOff>
    </xdr:to>
    <xdr:graphicFrame macro="">
      <xdr:nvGraphicFramePr>
        <xdr:cNvPr id="20" name="Chart 4">
          <a:extLst>
            <a:ext uri="{FF2B5EF4-FFF2-40B4-BE49-F238E27FC236}">
              <a16:creationId xmlns="" xmlns:a16="http://schemas.microsoft.com/office/drawing/2014/main" id="{00000000-0008-0000-0700-00001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10</xdr:col>
      <xdr:colOff>114300</xdr:colOff>
      <xdr:row>26</xdr:row>
      <xdr:rowOff>114300</xdr:rowOff>
    </xdr:from>
    <xdr:to>
      <xdr:col>15</xdr:col>
      <xdr:colOff>304800</xdr:colOff>
      <xdr:row>48</xdr:row>
      <xdr:rowOff>47625</xdr:rowOff>
    </xdr:to>
    <xdr:graphicFrame macro="">
      <xdr:nvGraphicFramePr>
        <xdr:cNvPr id="21" name="Chart 20">
          <a:extLst>
            <a:ext uri="{FF2B5EF4-FFF2-40B4-BE49-F238E27FC236}">
              <a16:creationId xmlns="" xmlns:a16="http://schemas.microsoft.com/office/drawing/2014/main" id="{00000000-0008-0000-0700-00001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 editAs="oneCell">
    <xdr:from>
      <xdr:col>1</xdr:col>
      <xdr:colOff>447675</xdr:colOff>
      <xdr:row>50</xdr:row>
      <xdr:rowOff>19050</xdr:rowOff>
    </xdr:from>
    <xdr:to>
      <xdr:col>13</xdr:col>
      <xdr:colOff>257175</xdr:colOff>
      <xdr:row>77</xdr:row>
      <xdr:rowOff>28320</xdr:rowOff>
    </xdr:to>
    <xdr:graphicFrame macro="">
      <xdr:nvGraphicFramePr>
        <xdr:cNvPr id="22" name="Chart 5">
          <a:extLst>
            <a:ext uri="{FF2B5EF4-FFF2-40B4-BE49-F238E27FC236}">
              <a16:creationId xmlns="" xmlns:a16="http://schemas.microsoft.com/office/drawing/2014/main" id="{00000000-0008-0000-0700-00001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 editAs="oneCell">
    <xdr:from>
      <xdr:col>0</xdr:col>
      <xdr:colOff>552450</xdr:colOff>
      <xdr:row>80</xdr:row>
      <xdr:rowOff>104774</xdr:rowOff>
    </xdr:from>
    <xdr:to>
      <xdr:col>7</xdr:col>
      <xdr:colOff>38100</xdr:colOff>
      <xdr:row>111</xdr:row>
      <xdr:rowOff>127000</xdr:rowOff>
    </xdr:to>
    <xdr:graphicFrame macro="">
      <xdr:nvGraphicFramePr>
        <xdr:cNvPr id="23" name="Chart 7">
          <a:extLst>
            <a:ext uri="{FF2B5EF4-FFF2-40B4-BE49-F238E27FC236}">
              <a16:creationId xmlns="" xmlns:a16="http://schemas.microsoft.com/office/drawing/2014/main" id="{00000000-0008-0000-0700-00001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 editAs="oneCell">
    <xdr:from>
      <xdr:col>1</xdr:col>
      <xdr:colOff>0</xdr:colOff>
      <xdr:row>118</xdr:row>
      <xdr:rowOff>0</xdr:rowOff>
    </xdr:from>
    <xdr:to>
      <xdr:col>8</xdr:col>
      <xdr:colOff>390570</xdr:colOff>
      <xdr:row>176</xdr:row>
      <xdr:rowOff>66570</xdr:rowOff>
    </xdr:to>
    <xdr:graphicFrame macro="">
      <xdr:nvGraphicFramePr>
        <xdr:cNvPr id="25" name="Chart 9">
          <a:extLst>
            <a:ext uri="{FF2B5EF4-FFF2-40B4-BE49-F238E27FC236}">
              <a16:creationId xmlns="" xmlns:a16="http://schemas.microsoft.com/office/drawing/2014/main" id="{00000000-0008-0000-0700-00001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 editAs="oneCell">
    <xdr:from>
      <xdr:col>9</xdr:col>
      <xdr:colOff>368300</xdr:colOff>
      <xdr:row>118</xdr:row>
      <xdr:rowOff>0</xdr:rowOff>
    </xdr:from>
    <xdr:to>
      <xdr:col>15</xdr:col>
      <xdr:colOff>548895</xdr:colOff>
      <xdr:row>151</xdr:row>
      <xdr:rowOff>63500</xdr:rowOff>
    </xdr:to>
    <xdr:graphicFrame macro="">
      <xdr:nvGraphicFramePr>
        <xdr:cNvPr id="26" name="Chart 10">
          <a:extLst>
            <a:ext uri="{FF2B5EF4-FFF2-40B4-BE49-F238E27FC236}">
              <a16:creationId xmlns="" xmlns:a16="http://schemas.microsoft.com/office/drawing/2014/main" id="{00000000-0008-0000-0700-00001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 editAs="oneCell">
    <xdr:from>
      <xdr:col>7</xdr:col>
      <xdr:colOff>609600</xdr:colOff>
      <xdr:row>81</xdr:row>
      <xdr:rowOff>76201</xdr:rowOff>
    </xdr:from>
    <xdr:to>
      <xdr:col>15</xdr:col>
      <xdr:colOff>584200</xdr:colOff>
      <xdr:row>112</xdr:row>
      <xdr:rowOff>12700</xdr:rowOff>
    </xdr:to>
    <xdr:graphicFrame macro="">
      <xdr:nvGraphicFramePr>
        <xdr:cNvPr id="11" name="Chart 8">
          <a:extLst>
            <a:ext uri="{FF2B5EF4-FFF2-40B4-BE49-F238E27FC236}">
              <a16:creationId xmlns="" xmlns:a16="http://schemas.microsoft.com/office/drawing/2014/main" id="{00000000-0008-0000-0700-00000B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00"/>
  <sheetViews>
    <sheetView topLeftCell="A19" workbookViewId="0">
      <selection activeCell="B37" sqref="B37"/>
    </sheetView>
  </sheetViews>
  <sheetFormatPr defaultColWidth="8.85546875" defaultRowHeight="12.75"/>
  <cols>
    <col min="1" max="1" width="48.7109375" customWidth="1"/>
    <col min="2" max="2" width="34.42578125" customWidth="1"/>
    <col min="3" max="3" width="24.42578125" customWidth="1"/>
    <col min="4" max="1025" width="14.42578125" customWidth="1"/>
  </cols>
  <sheetData>
    <row r="1" spans="1:4" ht="15.75" customHeight="1">
      <c r="A1" s="1" t="s">
        <v>101</v>
      </c>
    </row>
    <row r="2" spans="1:4" ht="15.75" customHeight="1">
      <c r="A2" s="1" t="s">
        <v>102</v>
      </c>
    </row>
    <row r="3" spans="1:4" ht="15.75" customHeight="1">
      <c r="A3" s="2"/>
    </row>
    <row r="4" spans="1:4" ht="15.75" customHeight="1">
      <c r="A4" s="3" t="s">
        <v>0</v>
      </c>
    </row>
    <row r="5" spans="1:4" ht="15.75" customHeight="1">
      <c r="A5" s="2"/>
    </row>
    <row r="6" spans="1:4" ht="15.75" customHeight="1">
      <c r="A6" s="2"/>
    </row>
    <row r="7" spans="1:4" ht="15.75" customHeight="1">
      <c r="A7" s="4" t="s">
        <v>1</v>
      </c>
      <c r="B7" s="5" t="s">
        <v>2</v>
      </c>
      <c r="C7" s="4"/>
    </row>
    <row r="8" spans="1:4" ht="15.75" customHeight="1">
      <c r="A8" s="3" t="s">
        <v>3</v>
      </c>
      <c r="B8" s="3" t="s">
        <v>4</v>
      </c>
      <c r="C8" s="3" t="s">
        <v>5</v>
      </c>
    </row>
    <row r="9" spans="1:4" ht="15.75" customHeight="1">
      <c r="A9" s="6" t="s">
        <v>103</v>
      </c>
      <c r="B9" s="6">
        <v>3700000000</v>
      </c>
      <c r="C9" s="7">
        <f t="shared" ref="C9:C17" si="0">B9/1000000000</f>
        <v>3.7</v>
      </c>
    </row>
    <row r="10" spans="1:4" ht="15.75" customHeight="1">
      <c r="A10" s="8"/>
      <c r="B10" s="8"/>
      <c r="C10" s="7">
        <f t="shared" si="0"/>
        <v>0</v>
      </c>
    </row>
    <row r="11" spans="1:4" ht="15.75" customHeight="1">
      <c r="A11" s="8"/>
      <c r="B11" s="8"/>
      <c r="C11" s="7">
        <f t="shared" si="0"/>
        <v>0</v>
      </c>
      <c r="D11" s="9"/>
    </row>
    <row r="12" spans="1:4" ht="15.75" customHeight="1">
      <c r="A12" s="8"/>
      <c r="B12" s="8"/>
      <c r="C12" s="7">
        <f t="shared" si="0"/>
        <v>0</v>
      </c>
      <c r="D12" s="9"/>
    </row>
    <row r="13" spans="1:4" ht="15.75" customHeight="1">
      <c r="A13" s="8"/>
      <c r="B13" s="8"/>
      <c r="C13" s="7">
        <f t="shared" si="0"/>
        <v>0</v>
      </c>
      <c r="D13" s="9"/>
    </row>
    <row r="14" spans="1:4" ht="15.75" customHeight="1">
      <c r="A14" s="8"/>
      <c r="B14" s="8"/>
      <c r="C14" s="7">
        <f t="shared" si="0"/>
        <v>0</v>
      </c>
      <c r="D14" s="9"/>
    </row>
    <row r="15" spans="1:4" ht="15.75" customHeight="1">
      <c r="A15" s="8"/>
      <c r="B15" s="8"/>
      <c r="C15" s="7">
        <f t="shared" si="0"/>
        <v>0</v>
      </c>
      <c r="D15" s="9"/>
    </row>
    <row r="16" spans="1:4" ht="15.75" customHeight="1">
      <c r="A16" s="8"/>
      <c r="B16" s="8"/>
      <c r="C16" s="7">
        <f t="shared" si="0"/>
        <v>0</v>
      </c>
      <c r="D16" s="9"/>
    </row>
    <row r="17" spans="1:3" ht="15.75" customHeight="1">
      <c r="A17" s="3" t="s">
        <v>6</v>
      </c>
      <c r="B17" s="10">
        <f>SUM(B9:B16)</f>
        <v>3700000000</v>
      </c>
      <c r="C17" s="11">
        <f t="shared" si="0"/>
        <v>3.7</v>
      </c>
    </row>
    <row r="18" spans="1:3" ht="15.75" customHeight="1">
      <c r="A18" s="2"/>
      <c r="B18" s="2"/>
    </row>
    <row r="19" spans="1:3" ht="15.75" customHeight="1">
      <c r="A19" s="4" t="s">
        <v>7</v>
      </c>
      <c r="B19" s="5" t="s">
        <v>2</v>
      </c>
      <c r="C19" s="4"/>
    </row>
    <row r="20" spans="1:3" ht="15.75" customHeight="1">
      <c r="A20" s="3" t="s">
        <v>3</v>
      </c>
      <c r="B20" s="3" t="s">
        <v>4</v>
      </c>
      <c r="C20" s="3" t="s">
        <v>5</v>
      </c>
    </row>
    <row r="21" spans="1:3" ht="30" customHeight="1">
      <c r="A21" s="138" t="s">
        <v>104</v>
      </c>
      <c r="B21" s="6">
        <v>8500000000</v>
      </c>
      <c r="C21" s="12">
        <f t="shared" ref="C21:C27" si="1">B21/1000000000</f>
        <v>8.5</v>
      </c>
    </row>
    <row r="22" spans="1:3" ht="30" customHeight="1">
      <c r="A22" s="49" t="s">
        <v>105</v>
      </c>
      <c r="B22" s="13">
        <v>3790000000</v>
      </c>
      <c r="C22" s="12">
        <f t="shared" si="1"/>
        <v>3.79</v>
      </c>
    </row>
    <row r="23" spans="1:3" ht="15.75" customHeight="1">
      <c r="A23" s="13" t="s">
        <v>106</v>
      </c>
      <c r="B23" s="13">
        <v>4000000000</v>
      </c>
      <c r="C23" s="12">
        <f t="shared" si="1"/>
        <v>4</v>
      </c>
    </row>
    <row r="24" spans="1:3" ht="15.75" customHeight="1">
      <c r="A24" s="14"/>
      <c r="B24" s="14"/>
      <c r="C24" s="12">
        <f t="shared" si="1"/>
        <v>0</v>
      </c>
    </row>
    <row r="25" spans="1:3" ht="15.75" customHeight="1">
      <c r="A25" s="14"/>
      <c r="B25" s="14"/>
      <c r="C25" s="12">
        <f t="shared" si="1"/>
        <v>0</v>
      </c>
    </row>
    <row r="26" spans="1:3" ht="15.75" customHeight="1">
      <c r="A26" s="14"/>
      <c r="B26" s="14"/>
      <c r="C26" s="12">
        <f t="shared" si="1"/>
        <v>0</v>
      </c>
    </row>
    <row r="27" spans="1:3" ht="15.75" customHeight="1">
      <c r="A27" s="3" t="s">
        <v>8</v>
      </c>
      <c r="B27" s="10">
        <f>SUM(B21:B26)</f>
        <v>16290000000</v>
      </c>
      <c r="C27" s="15">
        <f t="shared" si="1"/>
        <v>16.29</v>
      </c>
    </row>
    <row r="29" spans="1:3" ht="15.75" customHeight="1">
      <c r="A29" s="16" t="s">
        <v>9</v>
      </c>
    </row>
    <row r="30" spans="1:3" ht="15.75" customHeight="1">
      <c r="A30" s="17" t="s">
        <v>10</v>
      </c>
    </row>
    <row r="31" spans="1:3" ht="15.75" customHeight="1">
      <c r="A31" s="18" t="s">
        <v>11</v>
      </c>
    </row>
    <row r="32" spans="1:3" ht="15.75" customHeight="1">
      <c r="A32" s="19" t="s">
        <v>12</v>
      </c>
    </row>
    <row r="33" spans="1:1" ht="15.75" customHeight="1">
      <c r="A33" s="20" t="s">
        <v>13</v>
      </c>
    </row>
    <row r="34" spans="1:1" ht="15.75" customHeight="1">
      <c r="A34" s="21" t="s">
        <v>14</v>
      </c>
    </row>
    <row r="35" spans="1:1" ht="15.75" customHeight="1"/>
    <row r="36" spans="1:1" ht="15.75" customHeight="1"/>
    <row r="37" spans="1:1" ht="15.75" customHeight="1"/>
    <row r="38" spans="1:1" ht="15.75" customHeight="1"/>
    <row r="39" spans="1:1" ht="15.75" customHeight="1"/>
    <row r="40" spans="1:1" ht="15.75" customHeight="1"/>
    <row r="41" spans="1:1" ht="15.75" customHeight="1"/>
    <row r="42" spans="1:1" ht="15.75" customHeight="1"/>
    <row r="43" spans="1:1" ht="15.75" customHeight="1"/>
    <row r="44" spans="1:1" ht="15.75" customHeight="1"/>
    <row r="45" spans="1:1" ht="15.75" customHeight="1"/>
    <row r="46" spans="1:1" ht="15.75" customHeight="1"/>
    <row r="47" spans="1:1" ht="15.75" customHeight="1"/>
    <row r="48" spans="1:1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ageMargins left="0.7" right="0.7" top="0.75" bottom="0.75" header="0.51180555555555496" footer="0.51180555555555496"/>
  <pageSetup firstPageNumber="0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000"/>
  <sheetViews>
    <sheetView workbookViewId="0">
      <selection activeCell="B12" sqref="B12"/>
    </sheetView>
  </sheetViews>
  <sheetFormatPr defaultColWidth="8.85546875" defaultRowHeight="12.75"/>
  <cols>
    <col min="1" max="1" width="50.42578125" customWidth="1"/>
    <col min="2" max="2" width="32.85546875" customWidth="1"/>
    <col min="3" max="3" width="25.28515625" customWidth="1"/>
    <col min="4" max="1025" width="14.42578125" customWidth="1"/>
  </cols>
  <sheetData>
    <row r="1" spans="1:3" ht="15.75" customHeight="1">
      <c r="A1" s="22" t="str">
        <f>Grants!A1</f>
        <v>Bayelsa State Citizens Budget 2021</v>
      </c>
      <c r="B1" s="2"/>
    </row>
    <row r="2" spans="1:3" ht="15.75" customHeight="1">
      <c r="A2" s="22" t="str">
        <f>Grants!A2</f>
        <v>Budget of Growth</v>
      </c>
      <c r="B2" s="2"/>
    </row>
    <row r="3" spans="1:3" ht="15.75" customHeight="1">
      <c r="A3" s="2"/>
      <c r="B3" s="2"/>
    </row>
    <row r="4" spans="1:3" ht="15.75" customHeight="1">
      <c r="A4" s="3" t="s">
        <v>15</v>
      </c>
      <c r="B4" s="2"/>
    </row>
    <row r="5" spans="1:3" ht="15.75" customHeight="1">
      <c r="A5" s="2"/>
      <c r="B5" s="2"/>
    </row>
    <row r="6" spans="1:3" ht="15.75" customHeight="1">
      <c r="A6" s="4" t="s">
        <v>16</v>
      </c>
      <c r="B6" s="5" t="s">
        <v>2</v>
      </c>
      <c r="C6" s="23"/>
    </row>
    <row r="7" spans="1:3" ht="15.75" customHeight="1">
      <c r="A7" s="3" t="s">
        <v>17</v>
      </c>
      <c r="B7" s="3" t="s">
        <v>4</v>
      </c>
      <c r="C7" s="3" t="s">
        <v>5</v>
      </c>
    </row>
    <row r="8" spans="1:3" ht="15.75" customHeight="1">
      <c r="A8" s="13" t="s">
        <v>107</v>
      </c>
      <c r="B8" s="13">
        <v>18000000000</v>
      </c>
      <c r="C8" s="7">
        <f>B8/1000000000</f>
        <v>18</v>
      </c>
    </row>
    <row r="9" spans="1:3" ht="15.75" customHeight="1">
      <c r="A9" s="14" t="s">
        <v>108</v>
      </c>
      <c r="B9" s="14">
        <v>7000000000</v>
      </c>
      <c r="C9" s="7">
        <f>B9/1000000000</f>
        <v>7</v>
      </c>
    </row>
    <row r="10" spans="1:3" ht="15.75" customHeight="1">
      <c r="A10" s="3" t="s">
        <v>18</v>
      </c>
      <c r="B10" s="11">
        <f>SUM(B7:B9)</f>
        <v>25000000000</v>
      </c>
      <c r="C10" s="11">
        <f>B10/1000000000</f>
        <v>25</v>
      </c>
    </row>
    <row r="11" spans="1:3" ht="15.75" customHeight="1">
      <c r="A11" s="2"/>
      <c r="B11" s="2"/>
    </row>
    <row r="12" spans="1:3" ht="15.75" customHeight="1">
      <c r="A12" s="4" t="s">
        <v>19</v>
      </c>
      <c r="B12" s="5" t="s">
        <v>2</v>
      </c>
      <c r="C12" s="23"/>
    </row>
    <row r="13" spans="1:3" ht="15.75" customHeight="1">
      <c r="A13" s="3" t="s">
        <v>20</v>
      </c>
      <c r="B13" s="3" t="s">
        <v>4</v>
      </c>
      <c r="C13" s="3" t="s">
        <v>5</v>
      </c>
    </row>
    <row r="14" spans="1:3" ht="15.75" customHeight="1">
      <c r="A14" s="13"/>
      <c r="B14" s="13"/>
      <c r="C14" s="7">
        <f t="shared" ref="C14:C20" si="0">B14/1000000000</f>
        <v>0</v>
      </c>
    </row>
    <row r="15" spans="1:3" ht="15.75" customHeight="1">
      <c r="A15" s="14"/>
      <c r="B15" s="14"/>
      <c r="C15" s="7">
        <f t="shared" si="0"/>
        <v>0</v>
      </c>
    </row>
    <row r="16" spans="1:3" ht="15.75" customHeight="1">
      <c r="A16" s="14"/>
      <c r="B16" s="14"/>
      <c r="C16" s="7">
        <f t="shared" si="0"/>
        <v>0</v>
      </c>
    </row>
    <row r="17" spans="1:3" ht="15.75" customHeight="1">
      <c r="A17" s="14"/>
      <c r="B17" s="14"/>
      <c r="C17" s="7">
        <f t="shared" si="0"/>
        <v>0</v>
      </c>
    </row>
    <row r="18" spans="1:3" ht="15.75" customHeight="1">
      <c r="A18" s="14"/>
      <c r="B18" s="14"/>
      <c r="C18" s="7">
        <f t="shared" si="0"/>
        <v>0</v>
      </c>
    </row>
    <row r="19" spans="1:3" ht="15.75" customHeight="1">
      <c r="A19" s="14"/>
      <c r="B19" s="14"/>
      <c r="C19" s="7">
        <f t="shared" si="0"/>
        <v>0</v>
      </c>
    </row>
    <row r="20" spans="1:3" ht="15.75" customHeight="1">
      <c r="A20" s="14"/>
      <c r="B20" s="14"/>
      <c r="C20" s="7">
        <f t="shared" si="0"/>
        <v>0</v>
      </c>
    </row>
    <row r="21" spans="1:3" ht="15.75" customHeight="1">
      <c r="A21" s="3" t="s">
        <v>21</v>
      </c>
      <c r="B21" s="10">
        <f>SUM(B13:B20)</f>
        <v>0</v>
      </c>
      <c r="C21" s="11">
        <f>B21/1000000</f>
        <v>0</v>
      </c>
    </row>
    <row r="23" spans="1:3" ht="15.75" customHeight="1">
      <c r="A23" s="24" t="s">
        <v>9</v>
      </c>
    </row>
    <row r="24" spans="1:3" ht="15.75" customHeight="1">
      <c r="A24" s="25" t="s">
        <v>10</v>
      </c>
    </row>
    <row r="25" spans="1:3" ht="15.75" customHeight="1">
      <c r="A25" s="26" t="s">
        <v>11</v>
      </c>
    </row>
    <row r="26" spans="1:3" ht="15.75" customHeight="1">
      <c r="A26" s="27" t="s">
        <v>12</v>
      </c>
    </row>
    <row r="27" spans="1:3" ht="15.75" customHeight="1">
      <c r="A27" s="28" t="s">
        <v>13</v>
      </c>
    </row>
    <row r="28" spans="1:3" ht="15.75" customHeight="1">
      <c r="A28" s="29" t="s">
        <v>14</v>
      </c>
    </row>
    <row r="29" spans="1:3" ht="15.75" customHeight="1"/>
    <row r="30" spans="1:3" ht="15.75" customHeight="1"/>
    <row r="31" spans="1:3" ht="15.75" customHeight="1"/>
    <row r="32" spans="1:3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ageMargins left="0.7" right="0.7" top="0.75" bottom="0.75" header="0.51180555555555496" footer="0.51180555555555496"/>
  <pageSetup firstPageNumber="0" orientation="landscape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Z1000"/>
  <sheetViews>
    <sheetView topLeftCell="B7" workbookViewId="0">
      <selection activeCell="D26" sqref="D26"/>
    </sheetView>
  </sheetViews>
  <sheetFormatPr defaultColWidth="8.85546875" defaultRowHeight="12.75"/>
  <cols>
    <col min="1" max="1" width="37.28515625" customWidth="1"/>
    <col min="2" max="2" width="33.42578125" customWidth="1"/>
    <col min="3" max="4" width="35.140625" customWidth="1"/>
    <col min="5" max="5" width="25" customWidth="1"/>
    <col min="6" max="6" width="30.85546875" customWidth="1"/>
    <col min="7" max="1025" width="14.42578125" customWidth="1"/>
  </cols>
  <sheetData>
    <row r="1" spans="1:26" ht="15.75" customHeight="1">
      <c r="A1" s="22" t="str">
        <f>Grants!A1</f>
        <v>Bayelsa State Citizens Budget 2021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</row>
    <row r="2" spans="1:26" ht="15.75" customHeight="1">
      <c r="A2" s="22" t="str">
        <f>Grants!A2</f>
        <v>Budget of Growth</v>
      </c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</row>
    <row r="3" spans="1:26" ht="15.75" customHeight="1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</row>
    <row r="4" spans="1:26" ht="15.75" customHeight="1">
      <c r="A4" s="3" t="s">
        <v>22</v>
      </c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</row>
    <row r="5" spans="1:26" ht="15.75" customHeight="1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</row>
    <row r="6" spans="1:26" ht="33.75" customHeight="1">
      <c r="A6" s="31" t="s">
        <v>23</v>
      </c>
      <c r="B6" s="32"/>
      <c r="C6" s="31" t="s">
        <v>109</v>
      </c>
      <c r="D6" s="33" t="s">
        <v>110</v>
      </c>
      <c r="E6" s="31" t="s">
        <v>24</v>
      </c>
      <c r="F6" s="31" t="s">
        <v>25</v>
      </c>
      <c r="G6" s="34"/>
      <c r="H6" s="34"/>
      <c r="I6" s="34"/>
      <c r="J6" s="34"/>
      <c r="K6" s="34"/>
      <c r="L6" s="34"/>
      <c r="M6" s="34"/>
      <c r="N6" s="34"/>
      <c r="O6" s="34"/>
      <c r="P6" s="34"/>
      <c r="Q6" s="34"/>
      <c r="R6" s="34"/>
      <c r="S6" s="34"/>
      <c r="T6" s="34"/>
      <c r="U6" s="34"/>
      <c r="V6" s="34"/>
      <c r="W6" s="34"/>
      <c r="X6" s="34"/>
      <c r="Y6" s="34"/>
      <c r="Z6" s="35"/>
    </row>
    <row r="7" spans="1:26" ht="15.75" customHeight="1">
      <c r="A7" s="3" t="s">
        <v>26</v>
      </c>
      <c r="B7" s="2" t="s">
        <v>27</v>
      </c>
      <c r="C7" s="13">
        <v>25000000000</v>
      </c>
      <c r="D7" s="36">
        <f>(C7/C$25)</f>
        <v>7.5981134435128272E-2</v>
      </c>
      <c r="E7" s="14">
        <v>10000000000</v>
      </c>
      <c r="F7" s="8">
        <v>12496030320</v>
      </c>
      <c r="G7" s="30"/>
      <c r="H7" s="30"/>
      <c r="I7" s="30"/>
      <c r="J7" s="30"/>
      <c r="K7" s="30"/>
      <c r="L7" s="30"/>
      <c r="M7" s="30"/>
      <c r="N7" s="30"/>
      <c r="O7" s="30"/>
      <c r="P7" s="30"/>
      <c r="Q7" s="30"/>
      <c r="R7" s="30"/>
      <c r="S7" s="30"/>
      <c r="T7" s="30"/>
      <c r="U7" s="30"/>
      <c r="V7" s="30"/>
      <c r="W7" s="30"/>
      <c r="X7" s="30"/>
      <c r="Y7" s="30"/>
    </row>
    <row r="8" spans="1:26" ht="15.75" customHeight="1">
      <c r="A8" s="2"/>
      <c r="B8" s="2" t="s">
        <v>28</v>
      </c>
      <c r="C8" s="13">
        <v>142700000000</v>
      </c>
      <c r="D8" s="36">
        <f>(C8/C$25)</f>
        <v>0.43370031535571218</v>
      </c>
      <c r="E8" s="14">
        <v>90486647583</v>
      </c>
      <c r="F8" s="8">
        <v>108147917008</v>
      </c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</row>
    <row r="9" spans="1:26" ht="15.75" customHeight="1">
      <c r="A9" s="2"/>
      <c r="B9" s="2" t="s">
        <v>29</v>
      </c>
      <c r="C9" s="13">
        <v>15000000000</v>
      </c>
      <c r="D9" s="36">
        <f>(C9/C$25)</f>
        <v>4.5588680661076963E-2</v>
      </c>
      <c r="E9" s="14">
        <v>9776403415</v>
      </c>
      <c r="F9" s="8">
        <v>12519882553</v>
      </c>
      <c r="G9" s="30"/>
      <c r="H9" s="30"/>
      <c r="I9" s="30"/>
      <c r="J9" s="30"/>
      <c r="K9" s="30"/>
      <c r="L9" s="30"/>
      <c r="M9" s="30"/>
      <c r="N9" s="30"/>
      <c r="O9" s="30"/>
      <c r="P9" s="30"/>
      <c r="Q9" s="30"/>
      <c r="R9" s="30"/>
      <c r="S9" s="30"/>
      <c r="T9" s="30"/>
      <c r="U9" s="30"/>
      <c r="V9" s="30"/>
      <c r="W9" s="30"/>
      <c r="X9" s="30"/>
      <c r="Y9" s="30"/>
    </row>
    <row r="10" spans="1:26" ht="15.75" customHeight="1">
      <c r="A10" s="2"/>
      <c r="B10" s="2" t="s">
        <v>30</v>
      </c>
      <c r="C10" s="6">
        <v>79782120748</v>
      </c>
      <c r="D10" s="36">
        <f>(C10/C$25)</f>
        <v>0.242477441682937</v>
      </c>
      <c r="E10" s="14">
        <v>6767667318</v>
      </c>
      <c r="F10" s="8">
        <v>55228252194</v>
      </c>
      <c r="G10" s="30"/>
      <c r="H10" s="30"/>
      <c r="I10" s="30"/>
      <c r="J10" s="30"/>
      <c r="K10" s="30"/>
      <c r="L10" s="30"/>
      <c r="M10" s="30"/>
      <c r="N10" s="30"/>
      <c r="O10" s="30"/>
      <c r="P10" s="30"/>
      <c r="Q10" s="30"/>
      <c r="R10" s="30"/>
      <c r="S10" s="30"/>
      <c r="T10" s="30"/>
      <c r="U10" s="30"/>
      <c r="V10" s="30"/>
      <c r="W10" s="30"/>
      <c r="X10" s="30"/>
      <c r="Y10" s="30"/>
    </row>
    <row r="11" spans="1:26" ht="15.75" customHeight="1">
      <c r="B11" s="2"/>
      <c r="C11" s="37"/>
      <c r="D11" s="37"/>
      <c r="E11" s="37"/>
      <c r="F11" s="37"/>
      <c r="G11" s="30"/>
      <c r="H11" s="30"/>
      <c r="I11" s="30"/>
      <c r="J11" s="30"/>
      <c r="K11" s="30"/>
      <c r="L11" s="30"/>
      <c r="M11" s="30"/>
      <c r="N11" s="30"/>
      <c r="O11" s="30"/>
      <c r="P11" s="30"/>
      <c r="Q11" s="30"/>
      <c r="R11" s="30"/>
      <c r="S11" s="30"/>
      <c r="T11" s="30"/>
      <c r="U11" s="30"/>
      <c r="V11" s="30"/>
      <c r="W11" s="30"/>
      <c r="X11" s="30"/>
      <c r="Y11" s="30"/>
    </row>
    <row r="12" spans="1:26" ht="15.75" customHeight="1">
      <c r="A12" s="3" t="s">
        <v>31</v>
      </c>
      <c r="B12" s="2" t="s">
        <v>32</v>
      </c>
      <c r="C12" s="38">
        <f>Grants!B17</f>
        <v>3700000000</v>
      </c>
      <c r="D12" s="36">
        <f>(C12/C$25)</f>
        <v>1.1245207896398985E-2</v>
      </c>
      <c r="E12" s="14">
        <v>5200000000</v>
      </c>
      <c r="F12" s="8">
        <v>2850300000</v>
      </c>
      <c r="G12" s="30"/>
      <c r="H12" s="30"/>
      <c r="I12" s="30"/>
      <c r="J12" s="30"/>
      <c r="K12" s="30"/>
      <c r="L12" s="30"/>
      <c r="M12" s="30"/>
      <c r="N12" s="30"/>
      <c r="O12" s="30"/>
      <c r="P12" s="30"/>
      <c r="Q12" s="30"/>
      <c r="R12" s="30"/>
      <c r="S12" s="30"/>
      <c r="T12" s="30"/>
      <c r="U12" s="30"/>
      <c r="V12" s="30"/>
      <c r="W12" s="30"/>
      <c r="X12" s="30"/>
      <c r="Y12" s="30"/>
    </row>
    <row r="13" spans="1:26" ht="15.75" customHeight="1">
      <c r="A13" s="2"/>
      <c r="B13" s="2" t="s">
        <v>33</v>
      </c>
      <c r="C13" s="38">
        <f>Grants!B27</f>
        <v>16290000000</v>
      </c>
      <c r="D13" s="36">
        <f>(C13/C$25)</f>
        <v>4.9509307197929585E-2</v>
      </c>
      <c r="E13" s="14">
        <v>4680000000</v>
      </c>
      <c r="F13" s="8">
        <v>0</v>
      </c>
      <c r="G13" s="30"/>
      <c r="H13" s="30"/>
      <c r="I13" s="30"/>
      <c r="J13" s="30"/>
      <c r="K13" s="30"/>
      <c r="L13" s="30"/>
      <c r="M13" s="30"/>
      <c r="N13" s="30"/>
      <c r="O13" s="30"/>
      <c r="P13" s="30"/>
      <c r="Q13" s="30"/>
      <c r="R13" s="30"/>
      <c r="S13" s="30"/>
      <c r="T13" s="30"/>
      <c r="U13" s="30"/>
      <c r="V13" s="30"/>
      <c r="W13" s="30"/>
      <c r="X13" s="30"/>
      <c r="Y13" s="30"/>
    </row>
    <row r="14" spans="1:26" ht="15.75" customHeight="1">
      <c r="B14" s="2"/>
      <c r="C14" s="37"/>
      <c r="D14" s="37"/>
      <c r="E14" s="37"/>
      <c r="F14" s="37"/>
      <c r="G14" s="30"/>
      <c r="H14" s="30"/>
      <c r="I14" s="30"/>
      <c r="J14" s="30"/>
      <c r="K14" s="30"/>
      <c r="L14" s="30"/>
      <c r="M14" s="30"/>
      <c r="N14" s="30"/>
      <c r="O14" s="30"/>
      <c r="P14" s="30"/>
      <c r="Q14" s="30"/>
      <c r="R14" s="30"/>
      <c r="S14" s="30"/>
      <c r="T14" s="30"/>
      <c r="U14" s="30"/>
      <c r="V14" s="30"/>
      <c r="W14" s="30"/>
      <c r="X14" s="30"/>
      <c r="Y14" s="30"/>
    </row>
    <row r="15" spans="1:26" ht="15.75" customHeight="1">
      <c r="A15" s="3" t="s">
        <v>34</v>
      </c>
      <c r="B15" s="2" t="s">
        <v>34</v>
      </c>
      <c r="C15" s="13">
        <v>21556922920</v>
      </c>
      <c r="D15" s="39">
        <f>(C15/C$25)</f>
        <v>6.5516778335688725E-2</v>
      </c>
      <c r="E15" s="14">
        <v>13620271315</v>
      </c>
      <c r="F15" s="8">
        <v>0</v>
      </c>
      <c r="G15" s="30"/>
      <c r="H15" s="30"/>
      <c r="I15" s="30"/>
      <c r="J15" s="30"/>
      <c r="K15" s="30"/>
      <c r="L15" s="30"/>
      <c r="M15" s="30"/>
      <c r="N15" s="30"/>
      <c r="O15" s="30"/>
      <c r="P15" s="30"/>
      <c r="Q15" s="30"/>
      <c r="R15" s="30"/>
      <c r="S15" s="30"/>
      <c r="T15" s="30"/>
      <c r="U15" s="30"/>
      <c r="V15" s="30"/>
      <c r="W15" s="30"/>
      <c r="X15" s="30"/>
      <c r="Y15" s="30"/>
    </row>
    <row r="16" spans="1:26" ht="15.75" customHeight="1">
      <c r="A16" s="2"/>
      <c r="B16" s="2"/>
      <c r="C16" s="37"/>
      <c r="D16" s="37"/>
      <c r="E16" s="37"/>
      <c r="F16" s="37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0"/>
      <c r="V16" s="30"/>
      <c r="W16" s="30"/>
      <c r="X16" s="30"/>
      <c r="Y16" s="30"/>
    </row>
    <row r="17" spans="1:26" ht="15.75" customHeight="1">
      <c r="A17" s="3" t="s">
        <v>35</v>
      </c>
      <c r="B17" s="3"/>
      <c r="C17" s="10">
        <f>SUM(C7:C16)</f>
        <v>304029043668</v>
      </c>
      <c r="D17" s="40">
        <f>(C17/C$25)</f>
        <v>0.92401886556487167</v>
      </c>
      <c r="E17" s="10">
        <f>SUM(E7:E16)</f>
        <v>140530989631</v>
      </c>
      <c r="F17" s="10">
        <f>SUM(F7:F16)</f>
        <v>191242382075</v>
      </c>
      <c r="G17" s="30"/>
      <c r="H17" s="30"/>
      <c r="I17" s="30"/>
      <c r="J17" s="30"/>
      <c r="K17" s="30"/>
      <c r="L17" s="30"/>
      <c r="M17" s="30"/>
      <c r="N17" s="30"/>
      <c r="O17" s="30"/>
      <c r="P17" s="30"/>
      <c r="Q17" s="30"/>
      <c r="R17" s="30"/>
      <c r="S17" s="30"/>
      <c r="T17" s="30"/>
      <c r="U17" s="30"/>
      <c r="V17" s="30"/>
      <c r="W17" s="30"/>
      <c r="X17" s="30"/>
      <c r="Y17" s="30"/>
    </row>
    <row r="18" spans="1:26" ht="15.75" customHeight="1">
      <c r="A18" s="2"/>
      <c r="B18" s="2"/>
      <c r="C18" s="37"/>
      <c r="D18" s="37"/>
      <c r="E18" s="37"/>
      <c r="F18" s="37"/>
      <c r="G18" s="30"/>
      <c r="H18" s="30"/>
      <c r="I18" s="30"/>
      <c r="J18" s="30"/>
      <c r="K18" s="30"/>
      <c r="L18" s="30"/>
      <c r="M18" s="30"/>
      <c r="N18" s="30"/>
      <c r="O18" s="30"/>
      <c r="P18" s="30"/>
      <c r="Q18" s="30"/>
      <c r="R18" s="30"/>
      <c r="S18" s="30"/>
      <c r="T18" s="30"/>
      <c r="U18" s="30"/>
      <c r="V18" s="30"/>
      <c r="W18" s="30"/>
      <c r="X18" s="30"/>
      <c r="Y18" s="30"/>
    </row>
    <row r="19" spans="1:26" ht="15.75" customHeight="1">
      <c r="A19" s="3" t="s">
        <v>36</v>
      </c>
      <c r="B19" s="2" t="s">
        <v>16</v>
      </c>
      <c r="C19" s="38">
        <f>'Loans '!B10</f>
        <v>25000000000</v>
      </c>
      <c r="D19" s="36">
        <f>(C19/C$25)</f>
        <v>7.5981134435128272E-2</v>
      </c>
      <c r="E19" s="14"/>
      <c r="F19" s="8"/>
      <c r="G19" s="30"/>
      <c r="H19" s="30"/>
      <c r="I19" s="30"/>
      <c r="J19" s="30"/>
      <c r="K19" s="30"/>
      <c r="L19" s="30"/>
      <c r="M19" s="30"/>
      <c r="N19" s="30"/>
      <c r="O19" s="30"/>
      <c r="P19" s="30"/>
      <c r="Q19" s="30"/>
      <c r="R19" s="30"/>
      <c r="S19" s="30"/>
      <c r="T19" s="30"/>
      <c r="U19" s="30"/>
      <c r="V19" s="30"/>
      <c r="W19" s="30"/>
      <c r="X19" s="30"/>
      <c r="Y19" s="30"/>
    </row>
    <row r="20" spans="1:26" ht="15.75" customHeight="1">
      <c r="A20" s="2"/>
      <c r="B20" s="2" t="s">
        <v>19</v>
      </c>
      <c r="C20" s="38">
        <f>'Loans '!B21</f>
        <v>0</v>
      </c>
      <c r="D20" s="36">
        <f>(C20/C$25)</f>
        <v>0</v>
      </c>
      <c r="E20" s="14"/>
      <c r="F20" s="8"/>
      <c r="G20" s="30"/>
      <c r="H20" s="30"/>
      <c r="I20" s="30"/>
      <c r="J20" s="30"/>
      <c r="K20" s="30"/>
      <c r="L20" s="30"/>
      <c r="M20" s="30"/>
      <c r="N20" s="30"/>
      <c r="O20" s="30"/>
      <c r="P20" s="30"/>
      <c r="Q20" s="30"/>
      <c r="R20" s="30"/>
      <c r="S20" s="30"/>
      <c r="T20" s="30"/>
      <c r="U20" s="30"/>
      <c r="V20" s="30"/>
      <c r="W20" s="30"/>
      <c r="X20" s="30"/>
      <c r="Y20" s="30"/>
    </row>
    <row r="21" spans="1:26" ht="15.75" customHeight="1">
      <c r="A21" s="2"/>
      <c r="B21" s="2" t="s">
        <v>37</v>
      </c>
      <c r="C21" s="6">
        <v>0</v>
      </c>
      <c r="D21" s="36">
        <f>(C21/C$25)</f>
        <v>0</v>
      </c>
      <c r="E21" s="14">
        <v>5500000000</v>
      </c>
      <c r="F21" s="8">
        <v>0</v>
      </c>
      <c r="G21" s="30"/>
      <c r="H21" s="30"/>
      <c r="I21" s="30"/>
      <c r="J21" s="30"/>
      <c r="K21" s="30"/>
      <c r="L21" s="30"/>
      <c r="M21" s="30"/>
      <c r="N21" s="30"/>
      <c r="O21" s="30"/>
      <c r="P21" s="30"/>
      <c r="Q21" s="30"/>
      <c r="R21" s="30"/>
      <c r="S21" s="30"/>
      <c r="T21" s="30"/>
      <c r="U21" s="30"/>
      <c r="V21" s="30"/>
      <c r="W21" s="30"/>
      <c r="X21" s="30"/>
      <c r="Y21" s="30"/>
    </row>
    <row r="22" spans="1:26" ht="15.75" customHeight="1">
      <c r="A22" s="2"/>
      <c r="B22" s="2" t="s">
        <v>38</v>
      </c>
      <c r="C22" s="8">
        <v>0</v>
      </c>
      <c r="D22" s="36">
        <f>(C22/C$25)</f>
        <v>0</v>
      </c>
      <c r="E22" s="14"/>
      <c r="F22" s="8"/>
      <c r="G22" s="30"/>
      <c r="H22" s="30"/>
      <c r="I22" s="30"/>
      <c r="J22" s="30"/>
      <c r="K22" s="30"/>
      <c r="L22" s="30"/>
      <c r="M22" s="30"/>
      <c r="N22" s="30"/>
      <c r="O22" s="30"/>
      <c r="P22" s="30"/>
      <c r="Q22" s="30"/>
      <c r="R22" s="30"/>
      <c r="S22" s="30"/>
      <c r="T22" s="30"/>
      <c r="U22" s="30"/>
      <c r="V22" s="30"/>
      <c r="W22" s="30"/>
      <c r="X22" s="30"/>
      <c r="Y22" s="30"/>
    </row>
    <row r="23" spans="1:26" ht="15.75" customHeight="1">
      <c r="A23" s="3" t="s">
        <v>39</v>
      </c>
      <c r="B23" s="2"/>
      <c r="C23" s="10">
        <f>SUM(C19:C22)</f>
        <v>25000000000</v>
      </c>
      <c r="D23" s="40">
        <f>(C23/C$25)</f>
        <v>7.5981134435128272E-2</v>
      </c>
      <c r="E23" s="10">
        <f>SUM(E19:E22)</f>
        <v>5500000000</v>
      </c>
      <c r="F23" s="10">
        <f>SUM(F19:F22)</f>
        <v>0</v>
      </c>
      <c r="G23" s="30"/>
      <c r="H23" s="30"/>
      <c r="J23" s="30"/>
      <c r="K23" s="30"/>
      <c r="L23" s="30"/>
      <c r="M23" s="30"/>
      <c r="N23" s="30"/>
      <c r="O23" s="30"/>
      <c r="P23" s="30"/>
      <c r="Q23" s="30"/>
      <c r="R23" s="30"/>
      <c r="S23" s="30"/>
      <c r="T23" s="30"/>
      <c r="U23" s="30"/>
      <c r="V23" s="30"/>
      <c r="W23" s="30"/>
      <c r="X23" s="30"/>
      <c r="Y23" s="30"/>
    </row>
    <row r="24" spans="1:26" ht="15.75" customHeight="1">
      <c r="A24" s="30"/>
      <c r="B24" s="30"/>
      <c r="C24" s="30"/>
      <c r="D24" s="30"/>
      <c r="E24" s="30"/>
      <c r="F24" s="30"/>
      <c r="G24" s="30"/>
      <c r="H24" s="30"/>
      <c r="I24" s="30"/>
      <c r="J24" s="30"/>
      <c r="K24" s="30"/>
      <c r="L24" s="30"/>
      <c r="M24" s="30"/>
      <c r="N24" s="30"/>
      <c r="O24" s="30"/>
      <c r="P24" s="30"/>
      <c r="Q24" s="30"/>
      <c r="R24" s="30"/>
      <c r="S24" s="30"/>
      <c r="T24" s="30"/>
      <c r="U24" s="30"/>
      <c r="V24" s="30"/>
      <c r="W24" s="30"/>
      <c r="X24" s="30"/>
      <c r="Y24" s="30"/>
    </row>
    <row r="25" spans="1:26" ht="15.75" customHeight="1">
      <c r="A25" s="3" t="s">
        <v>40</v>
      </c>
      <c r="B25" s="2"/>
      <c r="C25" s="10">
        <f>C17+C23</f>
        <v>329029043668</v>
      </c>
      <c r="D25" s="40">
        <f>(C25/C$25)</f>
        <v>1</v>
      </c>
      <c r="E25" s="10">
        <f>E17+E23</f>
        <v>146030989631</v>
      </c>
      <c r="F25" s="10">
        <f>F17+F23</f>
        <v>191242382075</v>
      </c>
      <c r="G25" s="30"/>
      <c r="H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</row>
    <row r="26" spans="1:26" ht="15.75" customHeight="1">
      <c r="A26" s="41"/>
      <c r="B26" s="30"/>
      <c r="C26" s="30"/>
      <c r="D26" s="30"/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  <c r="V26" s="30"/>
      <c r="W26" s="30"/>
      <c r="X26" s="30"/>
      <c r="Y26" s="30"/>
    </row>
    <row r="27" spans="1:26" ht="15.75" customHeight="1">
      <c r="A27" s="24" t="s">
        <v>9</v>
      </c>
      <c r="B27" s="30"/>
      <c r="C27" s="30"/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  <c r="V27" s="30"/>
      <c r="W27" s="30"/>
      <c r="X27" s="30"/>
      <c r="Y27" s="30"/>
    </row>
    <row r="28" spans="1:26" ht="30">
      <c r="A28" s="42" t="s">
        <v>10</v>
      </c>
      <c r="B28" s="34"/>
      <c r="C28" s="43" t="s">
        <v>41</v>
      </c>
      <c r="D28" s="44" t="s">
        <v>109</v>
      </c>
      <c r="E28" s="44" t="s">
        <v>110</v>
      </c>
      <c r="F28" s="34"/>
      <c r="G28" s="34"/>
      <c r="H28" s="34"/>
      <c r="I28" s="34"/>
      <c r="J28" s="34"/>
      <c r="K28" s="34"/>
      <c r="L28" s="34"/>
      <c r="M28" s="34"/>
      <c r="N28" s="34"/>
      <c r="O28" s="34"/>
      <c r="P28" s="34"/>
      <c r="Q28" s="34"/>
      <c r="R28" s="34"/>
      <c r="S28" s="34"/>
      <c r="T28" s="34"/>
      <c r="U28" s="34"/>
      <c r="V28" s="34"/>
      <c r="W28" s="34"/>
      <c r="X28" s="34"/>
      <c r="Y28" s="34"/>
      <c r="Z28" s="45"/>
    </row>
    <row r="29" spans="1:26" ht="15.75" customHeight="1">
      <c r="A29" s="26" t="s">
        <v>11</v>
      </c>
      <c r="B29" s="30"/>
      <c r="C29" s="46" t="str">
        <f t="shared" ref="C29:E32" si="0">B7</f>
        <v>Internally Generated Revenue</v>
      </c>
      <c r="D29" s="38">
        <f t="shared" si="0"/>
        <v>25000000000</v>
      </c>
      <c r="E29" s="47">
        <f t="shared" si="0"/>
        <v>7.5981134435128272E-2</v>
      </c>
      <c r="F29" s="30"/>
      <c r="G29" s="30"/>
      <c r="H29" s="30"/>
      <c r="I29" s="30"/>
      <c r="J29" s="30"/>
      <c r="K29" s="30"/>
      <c r="L29" s="30"/>
      <c r="M29" s="30"/>
      <c r="N29" s="30"/>
      <c r="O29" s="30"/>
      <c r="P29" s="30"/>
      <c r="Q29" s="30"/>
      <c r="R29" s="30"/>
      <c r="S29" s="30"/>
      <c r="T29" s="30"/>
      <c r="U29" s="30"/>
      <c r="V29" s="30"/>
      <c r="W29" s="30"/>
      <c r="X29" s="30"/>
      <c r="Y29" s="30"/>
    </row>
    <row r="30" spans="1:26" ht="15.75" customHeight="1">
      <c r="A30" s="27" t="s">
        <v>12</v>
      </c>
      <c r="B30" s="30"/>
      <c r="C30" s="46" t="str">
        <f t="shared" si="0"/>
        <v>Statutory Allocation</v>
      </c>
      <c r="D30" s="38">
        <f t="shared" si="0"/>
        <v>142700000000</v>
      </c>
      <c r="E30" s="47">
        <f t="shared" si="0"/>
        <v>0.43370031535571218</v>
      </c>
      <c r="F30" s="30"/>
      <c r="G30" s="30"/>
      <c r="H30" s="30"/>
      <c r="I30" s="30"/>
      <c r="J30" s="30"/>
      <c r="K30" s="30"/>
      <c r="L30" s="30"/>
      <c r="M30" s="30"/>
      <c r="N30" s="30"/>
      <c r="O30" s="30"/>
      <c r="P30" s="30"/>
      <c r="Q30" s="30"/>
      <c r="R30" s="30"/>
      <c r="S30" s="30"/>
      <c r="T30" s="30"/>
      <c r="U30" s="30"/>
      <c r="V30" s="30"/>
      <c r="W30" s="30"/>
      <c r="X30" s="30"/>
      <c r="Y30" s="30"/>
    </row>
    <row r="31" spans="1:26" ht="15.75" customHeight="1">
      <c r="A31" s="28" t="s">
        <v>13</v>
      </c>
      <c r="B31" s="30"/>
      <c r="C31" s="46" t="str">
        <f t="shared" si="0"/>
        <v>Value Added Tax</v>
      </c>
      <c r="D31" s="38">
        <f t="shared" si="0"/>
        <v>15000000000</v>
      </c>
      <c r="E31" s="47">
        <f t="shared" si="0"/>
        <v>4.5588680661076963E-2</v>
      </c>
      <c r="F31" s="30"/>
      <c r="G31" s="30"/>
      <c r="H31" s="30"/>
      <c r="I31" s="30"/>
      <c r="J31" s="30"/>
      <c r="K31" s="30"/>
      <c r="L31" s="30"/>
      <c r="M31" s="30"/>
      <c r="N31" s="30"/>
      <c r="O31" s="30"/>
      <c r="P31" s="30"/>
      <c r="Q31" s="30"/>
      <c r="R31" s="30"/>
      <c r="S31" s="30"/>
      <c r="T31" s="30"/>
      <c r="U31" s="30"/>
      <c r="V31" s="30"/>
      <c r="W31" s="30"/>
      <c r="X31" s="30"/>
      <c r="Y31" s="30"/>
    </row>
    <row r="32" spans="1:26" ht="15.75" customHeight="1">
      <c r="A32" s="29" t="s">
        <v>14</v>
      </c>
      <c r="B32" s="30"/>
      <c r="C32" s="46" t="str">
        <f t="shared" si="0"/>
        <v>Other Statutory Revenue</v>
      </c>
      <c r="D32" s="38">
        <f t="shared" si="0"/>
        <v>79782120748</v>
      </c>
      <c r="E32" s="47">
        <f t="shared" si="0"/>
        <v>0.242477441682937</v>
      </c>
      <c r="F32" s="30"/>
      <c r="G32" s="30"/>
      <c r="H32" s="30"/>
      <c r="I32" s="30"/>
      <c r="J32" s="30"/>
      <c r="K32" s="30"/>
      <c r="L32" s="30"/>
      <c r="M32" s="30"/>
      <c r="N32" s="30"/>
      <c r="O32" s="30"/>
      <c r="P32" s="30"/>
      <c r="Q32" s="30"/>
      <c r="R32" s="30"/>
      <c r="S32" s="30"/>
      <c r="T32" s="30"/>
      <c r="U32" s="30"/>
      <c r="V32" s="30"/>
      <c r="W32" s="30"/>
      <c r="X32" s="30"/>
      <c r="Y32" s="30"/>
    </row>
    <row r="33" spans="1:25" ht="15.75" customHeight="1">
      <c r="A33" s="30"/>
      <c r="B33" s="30"/>
      <c r="C33" s="46" t="str">
        <f t="shared" ref="C33:E34" si="1">B12</f>
        <v>Domestic Grants</v>
      </c>
      <c r="D33" s="38">
        <f t="shared" si="1"/>
        <v>3700000000</v>
      </c>
      <c r="E33" s="47">
        <f t="shared" si="1"/>
        <v>1.1245207896398985E-2</v>
      </c>
      <c r="F33" s="30"/>
      <c r="G33" s="30"/>
      <c r="H33" s="30"/>
      <c r="I33" s="30"/>
      <c r="J33" s="30"/>
      <c r="K33" s="30"/>
      <c r="L33" s="30"/>
      <c r="M33" s="30"/>
      <c r="N33" s="30"/>
      <c r="O33" s="30"/>
      <c r="P33" s="30"/>
      <c r="Q33" s="30"/>
      <c r="R33" s="30"/>
      <c r="S33" s="30"/>
      <c r="T33" s="30"/>
      <c r="U33" s="30"/>
      <c r="V33" s="30"/>
      <c r="W33" s="30"/>
      <c r="X33" s="30"/>
      <c r="Y33" s="30"/>
    </row>
    <row r="34" spans="1:25" ht="15.75" customHeight="1">
      <c r="A34" s="30"/>
      <c r="B34" s="30"/>
      <c r="C34" s="46" t="str">
        <f t="shared" si="1"/>
        <v>Foreign Grants</v>
      </c>
      <c r="D34" s="38">
        <f t="shared" si="1"/>
        <v>16290000000</v>
      </c>
      <c r="E34" s="47">
        <f t="shared" si="1"/>
        <v>4.9509307197929585E-2</v>
      </c>
      <c r="F34" s="30"/>
      <c r="G34" s="30"/>
      <c r="H34" s="30"/>
      <c r="I34" s="30"/>
      <c r="J34" s="30"/>
      <c r="K34" s="30"/>
      <c r="L34" s="30"/>
      <c r="M34" s="30"/>
      <c r="N34" s="30"/>
      <c r="O34" s="30"/>
      <c r="P34" s="30"/>
      <c r="Q34" s="30"/>
      <c r="R34" s="30"/>
      <c r="S34" s="30"/>
      <c r="T34" s="30"/>
      <c r="U34" s="30"/>
      <c r="V34" s="30"/>
      <c r="W34" s="30"/>
      <c r="X34" s="30"/>
      <c r="Y34" s="30"/>
    </row>
    <row r="35" spans="1:25" ht="15.75" customHeight="1">
      <c r="A35" s="30"/>
      <c r="B35" s="30"/>
      <c r="C35" s="46" t="str">
        <f>B15</f>
        <v>Opening Balance</v>
      </c>
      <c r="D35" s="38">
        <f>C15</f>
        <v>21556922920</v>
      </c>
      <c r="E35" s="47">
        <f>D15</f>
        <v>6.5516778335688725E-2</v>
      </c>
      <c r="F35" s="30"/>
      <c r="G35" s="30"/>
      <c r="H35" s="30"/>
      <c r="I35" s="30"/>
      <c r="J35" s="30"/>
      <c r="K35" s="30"/>
      <c r="L35" s="30"/>
      <c r="M35" s="30"/>
      <c r="N35" s="30"/>
      <c r="O35" s="30"/>
      <c r="P35" s="30"/>
      <c r="Q35" s="30"/>
      <c r="R35" s="30"/>
      <c r="S35" s="30"/>
      <c r="T35" s="30"/>
      <c r="U35" s="30"/>
      <c r="V35" s="30"/>
      <c r="W35" s="30"/>
      <c r="X35" s="30"/>
      <c r="Y35" s="30"/>
    </row>
    <row r="36" spans="1:25" ht="15.75" customHeight="1">
      <c r="A36" s="30"/>
      <c r="B36" s="30"/>
      <c r="C36" s="46" t="str">
        <f t="shared" ref="C36:E39" si="2">B19</f>
        <v>Domestic Loans</v>
      </c>
      <c r="D36" s="38">
        <f t="shared" si="2"/>
        <v>25000000000</v>
      </c>
      <c r="E36" s="47">
        <f t="shared" si="2"/>
        <v>7.5981134435128272E-2</v>
      </c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30"/>
      <c r="V36" s="30"/>
      <c r="W36" s="30"/>
      <c r="X36" s="30"/>
      <c r="Y36" s="30"/>
    </row>
    <row r="37" spans="1:25" ht="15.75" customHeight="1">
      <c r="A37" s="30"/>
      <c r="B37" s="30"/>
      <c r="C37" s="46" t="str">
        <f t="shared" si="2"/>
        <v>Foreign Loans</v>
      </c>
      <c r="D37" s="38">
        <f t="shared" si="2"/>
        <v>0</v>
      </c>
      <c r="E37" s="47">
        <f t="shared" si="2"/>
        <v>0</v>
      </c>
      <c r="F37" s="30"/>
      <c r="G37" s="30"/>
      <c r="H37" s="30"/>
      <c r="I37" s="30"/>
      <c r="J37" s="30"/>
      <c r="K37" s="30"/>
      <c r="L37" s="30"/>
      <c r="M37" s="30"/>
      <c r="N37" s="30"/>
      <c r="O37" s="30"/>
      <c r="P37" s="30"/>
      <c r="Q37" s="30"/>
      <c r="R37" s="30"/>
      <c r="S37" s="30"/>
      <c r="T37" s="30"/>
      <c r="U37" s="30"/>
      <c r="V37" s="30"/>
      <c r="W37" s="30"/>
      <c r="X37" s="30"/>
      <c r="Y37" s="30"/>
    </row>
    <row r="38" spans="1:25" ht="15.75" customHeight="1">
      <c r="A38" s="30"/>
      <c r="B38" s="30"/>
      <c r="C38" s="46" t="str">
        <f t="shared" si="2"/>
        <v xml:space="preserve">Sales of Government Assets </v>
      </c>
      <c r="D38" s="38">
        <f t="shared" si="2"/>
        <v>0</v>
      </c>
      <c r="E38" s="47">
        <f t="shared" si="2"/>
        <v>0</v>
      </c>
      <c r="F38" s="30"/>
      <c r="G38" s="30"/>
      <c r="H38" s="30"/>
      <c r="I38" s="30"/>
      <c r="J38" s="30"/>
      <c r="K38" s="30"/>
      <c r="L38" s="30"/>
      <c r="M38" s="30"/>
      <c r="N38" s="30"/>
      <c r="O38" s="30"/>
      <c r="P38" s="30"/>
      <c r="Q38" s="30"/>
      <c r="R38" s="30"/>
      <c r="S38" s="30"/>
      <c r="T38" s="30"/>
      <c r="U38" s="30"/>
      <c r="V38" s="30"/>
      <c r="W38" s="30"/>
      <c r="X38" s="30"/>
      <c r="Y38" s="30"/>
    </row>
    <row r="39" spans="1:25" ht="15.75" customHeight="1">
      <c r="A39" s="30"/>
      <c r="B39" s="30"/>
      <c r="C39" s="46" t="str">
        <f t="shared" si="2"/>
        <v xml:space="preserve">Other Deficit Financing Items </v>
      </c>
      <c r="D39" s="38">
        <f t="shared" si="2"/>
        <v>0</v>
      </c>
      <c r="E39" s="47">
        <f t="shared" si="2"/>
        <v>0</v>
      </c>
      <c r="F39" s="30"/>
      <c r="G39" s="30"/>
      <c r="H39" s="30"/>
      <c r="I39" s="30"/>
      <c r="J39" s="30"/>
      <c r="K39" s="30"/>
      <c r="L39" s="30"/>
      <c r="M39" s="30"/>
      <c r="N39" s="30"/>
      <c r="O39" s="30"/>
      <c r="P39" s="30"/>
      <c r="Q39" s="30"/>
      <c r="R39" s="30"/>
      <c r="S39" s="30"/>
      <c r="T39" s="30"/>
      <c r="U39" s="30"/>
      <c r="V39" s="30"/>
      <c r="W39" s="30"/>
      <c r="X39" s="30"/>
      <c r="Y39" s="30"/>
    </row>
    <row r="40" spans="1:25" ht="15.75" customHeight="1">
      <c r="A40" s="30"/>
      <c r="B40" s="30"/>
      <c r="C40" s="30"/>
      <c r="D40" s="30"/>
      <c r="E40" s="30"/>
      <c r="F40" s="30"/>
      <c r="G40" s="30"/>
      <c r="H40" s="30"/>
      <c r="I40" s="30"/>
      <c r="J40" s="30"/>
      <c r="K40" s="30"/>
      <c r="L40" s="30"/>
      <c r="M40" s="30"/>
      <c r="N40" s="30"/>
      <c r="O40" s="30"/>
      <c r="P40" s="30"/>
      <c r="Q40" s="30"/>
      <c r="R40" s="30"/>
      <c r="S40" s="30"/>
      <c r="T40" s="30"/>
      <c r="U40" s="30"/>
      <c r="V40" s="30"/>
      <c r="W40" s="30"/>
      <c r="X40" s="30"/>
      <c r="Y40" s="30"/>
    </row>
    <row r="41" spans="1:25" ht="15.75" customHeight="1">
      <c r="A41" s="30"/>
      <c r="B41" s="30"/>
      <c r="C41" s="30"/>
      <c r="D41" s="30"/>
      <c r="E41" s="30"/>
      <c r="F41" s="30"/>
      <c r="G41" s="30"/>
      <c r="H41" s="30"/>
      <c r="I41" s="30"/>
      <c r="J41" s="30"/>
      <c r="K41" s="30"/>
      <c r="L41" s="30"/>
      <c r="M41" s="30"/>
      <c r="N41" s="30"/>
      <c r="O41" s="30"/>
      <c r="P41" s="30"/>
      <c r="Q41" s="30"/>
      <c r="R41" s="30"/>
      <c r="S41" s="30"/>
      <c r="T41" s="30"/>
      <c r="U41" s="30"/>
      <c r="V41" s="30"/>
      <c r="W41" s="30"/>
      <c r="X41" s="30"/>
      <c r="Y41" s="30"/>
    </row>
    <row r="42" spans="1:25" ht="15.75" customHeight="1">
      <c r="A42" s="30"/>
      <c r="B42" s="30"/>
      <c r="C42" s="30"/>
      <c r="D42" s="30"/>
      <c r="E42" s="30"/>
      <c r="F42" s="30"/>
      <c r="G42" s="30"/>
      <c r="H42" s="30"/>
      <c r="I42" s="30"/>
      <c r="J42" s="30"/>
      <c r="K42" s="30"/>
      <c r="L42" s="30"/>
      <c r="M42" s="30"/>
      <c r="N42" s="30"/>
      <c r="O42" s="30"/>
      <c r="P42" s="30"/>
      <c r="Q42" s="30"/>
      <c r="R42" s="30"/>
      <c r="S42" s="30"/>
      <c r="T42" s="30"/>
      <c r="U42" s="30"/>
      <c r="V42" s="30"/>
      <c r="W42" s="30"/>
      <c r="X42" s="30"/>
      <c r="Y42" s="30"/>
    </row>
    <row r="43" spans="1:25" ht="15.75" customHeight="1">
      <c r="A43" s="30"/>
      <c r="B43" s="30"/>
      <c r="C43" s="30"/>
      <c r="D43" s="30"/>
      <c r="E43" s="30"/>
      <c r="F43" s="30"/>
      <c r="G43" s="30"/>
      <c r="H43" s="30"/>
      <c r="I43" s="30"/>
      <c r="J43" s="30"/>
      <c r="K43" s="30"/>
      <c r="L43" s="30"/>
      <c r="M43" s="30"/>
      <c r="N43" s="30"/>
      <c r="O43" s="30"/>
      <c r="P43" s="30"/>
      <c r="Q43" s="30"/>
      <c r="R43" s="30"/>
      <c r="S43" s="30"/>
      <c r="T43" s="30"/>
      <c r="U43" s="30"/>
      <c r="V43" s="30"/>
      <c r="W43" s="30"/>
      <c r="X43" s="30"/>
      <c r="Y43" s="30"/>
    </row>
    <row r="44" spans="1:25" ht="15.75" customHeight="1">
      <c r="A44" s="30"/>
      <c r="B44" s="30"/>
      <c r="C44" s="30"/>
      <c r="D44" s="30"/>
      <c r="E44" s="30"/>
      <c r="F44" s="30"/>
      <c r="G44" s="30"/>
      <c r="H44" s="30"/>
      <c r="I44" s="30"/>
      <c r="J44" s="30"/>
      <c r="K44" s="30"/>
      <c r="L44" s="30"/>
      <c r="M44" s="30"/>
      <c r="N44" s="30"/>
      <c r="O44" s="30"/>
      <c r="P44" s="30"/>
      <c r="Q44" s="30"/>
      <c r="R44" s="30"/>
      <c r="S44" s="30"/>
      <c r="T44" s="30"/>
      <c r="U44" s="30"/>
      <c r="V44" s="30"/>
      <c r="W44" s="30"/>
      <c r="X44" s="30"/>
      <c r="Y44" s="30"/>
    </row>
    <row r="45" spans="1:25" ht="15.75" customHeight="1">
      <c r="A45" s="30"/>
      <c r="B45" s="30"/>
      <c r="C45" s="30"/>
      <c r="D45" s="30"/>
      <c r="E45" s="30"/>
      <c r="F45" s="30"/>
      <c r="G45" s="30"/>
      <c r="H45" s="30"/>
      <c r="I45" s="30"/>
      <c r="J45" s="30"/>
      <c r="K45" s="30"/>
      <c r="L45" s="30"/>
      <c r="M45" s="30"/>
      <c r="N45" s="30"/>
      <c r="O45" s="30"/>
      <c r="P45" s="30"/>
      <c r="Q45" s="30"/>
      <c r="R45" s="30"/>
      <c r="S45" s="30"/>
      <c r="T45" s="30"/>
      <c r="U45" s="30"/>
      <c r="V45" s="30"/>
      <c r="W45" s="30"/>
      <c r="X45" s="30"/>
      <c r="Y45" s="30"/>
    </row>
    <row r="46" spans="1:25" ht="15.75" customHeight="1">
      <c r="A46" s="30"/>
      <c r="B46" s="30"/>
      <c r="C46" s="30"/>
      <c r="D46" s="30"/>
      <c r="E46" s="30"/>
      <c r="F46" s="30"/>
      <c r="G46" s="30"/>
      <c r="H46" s="30"/>
      <c r="I46" s="30"/>
      <c r="J46" s="30"/>
      <c r="K46" s="30"/>
      <c r="L46" s="30"/>
      <c r="M46" s="30"/>
      <c r="N46" s="30"/>
      <c r="O46" s="30"/>
      <c r="P46" s="30"/>
      <c r="Q46" s="30"/>
      <c r="R46" s="30"/>
      <c r="S46" s="30"/>
      <c r="T46" s="30"/>
      <c r="U46" s="30"/>
      <c r="V46" s="30"/>
      <c r="W46" s="30"/>
      <c r="X46" s="30"/>
      <c r="Y46" s="30"/>
    </row>
    <row r="47" spans="1:25" ht="15.75" customHeight="1">
      <c r="A47" s="30"/>
      <c r="B47" s="30"/>
      <c r="C47" s="30"/>
      <c r="D47" s="30"/>
      <c r="E47" s="30"/>
      <c r="F47" s="30"/>
      <c r="G47" s="30"/>
      <c r="H47" s="30"/>
      <c r="I47" s="30"/>
      <c r="J47" s="30"/>
      <c r="K47" s="30"/>
      <c r="L47" s="30"/>
      <c r="M47" s="30"/>
      <c r="N47" s="30"/>
      <c r="O47" s="30"/>
      <c r="P47" s="30"/>
      <c r="Q47" s="30"/>
      <c r="R47" s="30"/>
      <c r="S47" s="30"/>
      <c r="T47" s="30"/>
      <c r="U47" s="30"/>
      <c r="V47" s="30"/>
      <c r="W47" s="30"/>
      <c r="X47" s="30"/>
      <c r="Y47" s="30"/>
    </row>
    <row r="48" spans="1:25" ht="15.75" customHeight="1">
      <c r="A48" s="30"/>
      <c r="B48" s="30"/>
      <c r="C48" s="30"/>
      <c r="D48" s="30"/>
      <c r="E48" s="30"/>
      <c r="F48" s="30"/>
      <c r="G48" s="30"/>
      <c r="H48" s="30"/>
      <c r="I48" s="30"/>
      <c r="J48" s="30"/>
      <c r="K48" s="30"/>
      <c r="L48" s="30"/>
      <c r="M48" s="30"/>
      <c r="N48" s="30"/>
      <c r="O48" s="30"/>
      <c r="P48" s="30"/>
      <c r="Q48" s="30"/>
      <c r="R48" s="30"/>
      <c r="S48" s="30"/>
      <c r="T48" s="30"/>
      <c r="U48" s="30"/>
      <c r="V48" s="30"/>
      <c r="W48" s="30"/>
      <c r="X48" s="30"/>
      <c r="Y48" s="30"/>
    </row>
    <row r="49" spans="1:25" ht="15.75" customHeight="1">
      <c r="A49" s="30"/>
      <c r="B49" s="30"/>
      <c r="C49" s="30"/>
      <c r="D49" s="30"/>
      <c r="E49" s="30"/>
      <c r="F49" s="30"/>
      <c r="G49" s="30"/>
      <c r="H49" s="30"/>
      <c r="I49" s="30"/>
      <c r="J49" s="30"/>
      <c r="K49" s="30"/>
      <c r="L49" s="30"/>
      <c r="M49" s="30"/>
      <c r="N49" s="30"/>
      <c r="O49" s="30"/>
      <c r="P49" s="30"/>
      <c r="Q49" s="30"/>
      <c r="R49" s="30"/>
      <c r="S49" s="30"/>
      <c r="T49" s="30"/>
      <c r="U49" s="30"/>
      <c r="V49" s="30"/>
      <c r="W49" s="30"/>
      <c r="X49" s="30"/>
      <c r="Y49" s="30"/>
    </row>
    <row r="50" spans="1:25" ht="15.75" customHeight="1">
      <c r="A50" s="30"/>
      <c r="B50" s="30"/>
      <c r="C50" s="30"/>
      <c r="D50" s="30"/>
      <c r="E50" s="30"/>
      <c r="F50" s="30"/>
      <c r="G50" s="30"/>
      <c r="H50" s="30"/>
      <c r="I50" s="30"/>
      <c r="J50" s="30"/>
      <c r="K50" s="30"/>
      <c r="L50" s="30"/>
      <c r="M50" s="30"/>
      <c r="N50" s="30"/>
      <c r="O50" s="30"/>
      <c r="P50" s="30"/>
      <c r="Q50" s="30"/>
      <c r="R50" s="30"/>
      <c r="S50" s="30"/>
      <c r="T50" s="30"/>
      <c r="U50" s="30"/>
      <c r="V50" s="30"/>
      <c r="W50" s="30"/>
      <c r="X50" s="30"/>
      <c r="Y50" s="30"/>
    </row>
    <row r="51" spans="1:25" ht="15.75" customHeight="1">
      <c r="A51" s="30"/>
      <c r="B51" s="30"/>
      <c r="C51" s="30"/>
      <c r="D51" s="30"/>
      <c r="E51" s="30"/>
      <c r="F51" s="30"/>
      <c r="G51" s="30"/>
      <c r="H51" s="30"/>
      <c r="I51" s="30"/>
      <c r="J51" s="30"/>
      <c r="K51" s="30"/>
      <c r="L51" s="30"/>
      <c r="M51" s="30"/>
      <c r="N51" s="30"/>
      <c r="O51" s="30"/>
      <c r="P51" s="30"/>
      <c r="Q51" s="30"/>
      <c r="R51" s="30"/>
      <c r="S51" s="30"/>
      <c r="T51" s="30"/>
      <c r="U51" s="30"/>
      <c r="V51" s="30"/>
      <c r="W51" s="30"/>
      <c r="X51" s="30"/>
      <c r="Y51" s="30"/>
    </row>
    <row r="52" spans="1:25" ht="15.75" customHeight="1">
      <c r="A52" s="30"/>
      <c r="B52" s="30"/>
      <c r="C52" s="30"/>
      <c r="D52" s="30"/>
      <c r="E52" s="30"/>
      <c r="F52" s="30"/>
      <c r="G52" s="30"/>
      <c r="H52" s="30"/>
      <c r="I52" s="30"/>
      <c r="J52" s="30"/>
      <c r="K52" s="30"/>
      <c r="L52" s="30"/>
      <c r="M52" s="30"/>
      <c r="N52" s="30"/>
      <c r="O52" s="30"/>
      <c r="P52" s="30"/>
      <c r="Q52" s="30"/>
      <c r="R52" s="30"/>
      <c r="S52" s="30"/>
      <c r="T52" s="30"/>
      <c r="U52" s="30"/>
      <c r="V52" s="30"/>
      <c r="W52" s="30"/>
      <c r="X52" s="30"/>
      <c r="Y52" s="30"/>
    </row>
    <row r="53" spans="1:25" ht="15.75" customHeight="1">
      <c r="A53" s="30"/>
      <c r="B53" s="30"/>
      <c r="C53" s="30"/>
      <c r="D53" s="30"/>
      <c r="E53" s="30"/>
      <c r="F53" s="30"/>
      <c r="G53" s="30"/>
      <c r="H53" s="30"/>
      <c r="I53" s="30"/>
      <c r="J53" s="30"/>
      <c r="K53" s="30"/>
      <c r="L53" s="30"/>
      <c r="M53" s="30"/>
      <c r="N53" s="30"/>
      <c r="O53" s="30"/>
      <c r="P53" s="30"/>
      <c r="Q53" s="30"/>
      <c r="R53" s="30"/>
      <c r="S53" s="30"/>
      <c r="T53" s="30"/>
      <c r="U53" s="30"/>
      <c r="V53" s="30"/>
      <c r="W53" s="30"/>
      <c r="X53" s="30"/>
      <c r="Y53" s="30"/>
    </row>
    <row r="54" spans="1:25" ht="15.75" customHeight="1">
      <c r="A54" s="30"/>
      <c r="B54" s="30"/>
      <c r="C54" s="30"/>
      <c r="D54" s="30"/>
      <c r="E54" s="30"/>
      <c r="F54" s="30"/>
      <c r="G54" s="30"/>
      <c r="H54" s="30"/>
      <c r="I54" s="30"/>
      <c r="J54" s="30"/>
      <c r="K54" s="30"/>
      <c r="L54" s="30"/>
      <c r="M54" s="30"/>
      <c r="N54" s="30"/>
      <c r="O54" s="30"/>
      <c r="P54" s="30"/>
      <c r="Q54" s="30"/>
      <c r="R54" s="30"/>
      <c r="S54" s="30"/>
      <c r="T54" s="30"/>
      <c r="U54" s="30"/>
      <c r="V54" s="30"/>
      <c r="W54" s="30"/>
      <c r="X54" s="30"/>
      <c r="Y54" s="30"/>
    </row>
    <row r="55" spans="1:25" ht="15.75" customHeight="1">
      <c r="A55" s="30"/>
      <c r="B55" s="30"/>
      <c r="C55" s="30"/>
      <c r="D55" s="30"/>
      <c r="E55" s="30"/>
      <c r="F55" s="30"/>
      <c r="G55" s="30"/>
      <c r="H55" s="30"/>
      <c r="I55" s="30"/>
      <c r="J55" s="30"/>
      <c r="K55" s="30"/>
      <c r="L55" s="30"/>
      <c r="M55" s="30"/>
      <c r="N55" s="30"/>
      <c r="O55" s="30"/>
      <c r="P55" s="30"/>
      <c r="Q55" s="30"/>
      <c r="R55" s="30"/>
      <c r="S55" s="30"/>
      <c r="T55" s="30"/>
      <c r="U55" s="30"/>
      <c r="V55" s="30"/>
      <c r="W55" s="30"/>
      <c r="X55" s="30"/>
      <c r="Y55" s="30"/>
    </row>
    <row r="56" spans="1:25" ht="15.75" customHeight="1">
      <c r="A56" s="30"/>
      <c r="B56" s="30"/>
      <c r="C56" s="30"/>
      <c r="D56" s="30"/>
      <c r="E56" s="30"/>
      <c r="F56" s="30"/>
      <c r="G56" s="30"/>
      <c r="H56" s="30"/>
      <c r="I56" s="30"/>
      <c r="J56" s="30"/>
      <c r="K56" s="30"/>
      <c r="L56" s="30"/>
      <c r="M56" s="30"/>
      <c r="N56" s="30"/>
      <c r="O56" s="30"/>
      <c r="P56" s="30"/>
      <c r="Q56" s="30"/>
      <c r="R56" s="30"/>
      <c r="S56" s="30"/>
      <c r="T56" s="30"/>
      <c r="U56" s="30"/>
      <c r="V56" s="30"/>
      <c r="W56" s="30"/>
      <c r="X56" s="30"/>
      <c r="Y56" s="30"/>
    </row>
    <row r="57" spans="1:25" ht="15.75" customHeight="1">
      <c r="A57" s="30"/>
      <c r="B57" s="30"/>
      <c r="C57" s="30"/>
      <c r="D57" s="30"/>
      <c r="E57" s="30"/>
      <c r="F57" s="30"/>
      <c r="G57" s="30"/>
      <c r="H57" s="30"/>
      <c r="I57" s="30"/>
      <c r="J57" s="30"/>
      <c r="K57" s="30"/>
      <c r="L57" s="30"/>
      <c r="M57" s="30"/>
      <c r="N57" s="30"/>
      <c r="O57" s="30"/>
      <c r="P57" s="30"/>
      <c r="Q57" s="30"/>
      <c r="R57" s="30"/>
      <c r="S57" s="30"/>
      <c r="T57" s="30"/>
      <c r="U57" s="30"/>
      <c r="V57" s="30"/>
      <c r="W57" s="30"/>
      <c r="X57" s="30"/>
      <c r="Y57" s="30"/>
    </row>
    <row r="58" spans="1:25" ht="15.75" customHeight="1">
      <c r="A58" s="30"/>
      <c r="B58" s="30"/>
      <c r="C58" s="30"/>
      <c r="D58" s="30"/>
      <c r="E58" s="30"/>
      <c r="F58" s="30"/>
      <c r="G58" s="30"/>
      <c r="H58" s="30"/>
      <c r="I58" s="30"/>
      <c r="J58" s="30"/>
      <c r="K58" s="30"/>
      <c r="L58" s="30"/>
      <c r="M58" s="30"/>
      <c r="N58" s="30"/>
      <c r="O58" s="30"/>
      <c r="P58" s="30"/>
      <c r="Q58" s="30"/>
      <c r="R58" s="30"/>
      <c r="S58" s="30"/>
      <c r="T58" s="30"/>
      <c r="U58" s="30"/>
      <c r="V58" s="30"/>
      <c r="W58" s="30"/>
      <c r="X58" s="30"/>
      <c r="Y58" s="30"/>
    </row>
    <row r="59" spans="1:25" ht="15.75" customHeight="1">
      <c r="A59" s="30"/>
      <c r="B59" s="30"/>
      <c r="C59" s="30"/>
      <c r="D59" s="30"/>
      <c r="E59" s="30"/>
      <c r="F59" s="30"/>
      <c r="G59" s="30"/>
      <c r="H59" s="30"/>
      <c r="I59" s="30"/>
      <c r="J59" s="30"/>
      <c r="K59" s="30"/>
      <c r="L59" s="30"/>
      <c r="M59" s="30"/>
      <c r="N59" s="30"/>
      <c r="O59" s="30"/>
      <c r="P59" s="30"/>
      <c r="Q59" s="30"/>
      <c r="R59" s="30"/>
      <c r="S59" s="30"/>
      <c r="T59" s="30"/>
      <c r="U59" s="30"/>
      <c r="V59" s="30"/>
      <c r="W59" s="30"/>
      <c r="X59" s="30"/>
      <c r="Y59" s="30"/>
    </row>
    <row r="60" spans="1:25" ht="15.75" customHeight="1">
      <c r="A60" s="30"/>
      <c r="B60" s="30"/>
      <c r="C60" s="30"/>
      <c r="D60" s="30"/>
      <c r="E60" s="30"/>
      <c r="F60" s="30"/>
      <c r="G60" s="30"/>
      <c r="H60" s="30"/>
      <c r="I60" s="30"/>
      <c r="J60" s="30"/>
      <c r="K60" s="30"/>
      <c r="L60" s="30"/>
      <c r="M60" s="30"/>
      <c r="N60" s="30"/>
      <c r="O60" s="30"/>
      <c r="P60" s="30"/>
      <c r="Q60" s="30"/>
      <c r="R60" s="30"/>
      <c r="S60" s="30"/>
      <c r="T60" s="30"/>
      <c r="U60" s="30"/>
      <c r="V60" s="30"/>
      <c r="W60" s="30"/>
      <c r="X60" s="30"/>
      <c r="Y60" s="30"/>
    </row>
    <row r="61" spans="1:25" ht="15.75" customHeight="1">
      <c r="A61" s="30"/>
      <c r="B61" s="30"/>
      <c r="C61" s="30"/>
      <c r="D61" s="30"/>
      <c r="E61" s="30"/>
      <c r="F61" s="30"/>
      <c r="G61" s="30"/>
      <c r="H61" s="30"/>
      <c r="I61" s="30"/>
      <c r="J61" s="30"/>
      <c r="K61" s="30"/>
      <c r="L61" s="30"/>
      <c r="M61" s="30"/>
      <c r="N61" s="30"/>
      <c r="O61" s="30"/>
      <c r="P61" s="30"/>
      <c r="Q61" s="30"/>
      <c r="R61" s="30"/>
      <c r="S61" s="30"/>
      <c r="T61" s="30"/>
      <c r="U61" s="30"/>
      <c r="V61" s="30"/>
      <c r="W61" s="30"/>
      <c r="X61" s="30"/>
      <c r="Y61" s="30"/>
    </row>
    <row r="62" spans="1:25" ht="15.75" customHeight="1">
      <c r="A62" s="30"/>
      <c r="B62" s="30"/>
      <c r="C62" s="30"/>
      <c r="D62" s="30"/>
      <c r="E62" s="30"/>
      <c r="F62" s="30"/>
      <c r="G62" s="30"/>
      <c r="H62" s="30"/>
      <c r="I62" s="30"/>
      <c r="J62" s="30"/>
      <c r="K62" s="30"/>
      <c r="L62" s="30"/>
      <c r="M62" s="30"/>
      <c r="N62" s="30"/>
      <c r="O62" s="30"/>
      <c r="P62" s="30"/>
      <c r="Q62" s="30"/>
      <c r="R62" s="30"/>
      <c r="S62" s="30"/>
      <c r="T62" s="30"/>
      <c r="U62" s="30"/>
      <c r="V62" s="30"/>
      <c r="W62" s="30"/>
      <c r="X62" s="30"/>
      <c r="Y62" s="30"/>
    </row>
    <row r="63" spans="1:25" ht="15.75" customHeight="1">
      <c r="A63" s="30"/>
      <c r="B63" s="30"/>
      <c r="C63" s="30"/>
      <c r="D63" s="30"/>
      <c r="E63" s="30"/>
      <c r="F63" s="30"/>
      <c r="G63" s="30"/>
      <c r="H63" s="30"/>
      <c r="I63" s="30"/>
      <c r="J63" s="30"/>
      <c r="K63" s="30"/>
      <c r="L63" s="30"/>
      <c r="M63" s="30"/>
      <c r="N63" s="30"/>
      <c r="O63" s="30"/>
      <c r="P63" s="30"/>
      <c r="Q63" s="30"/>
      <c r="R63" s="30"/>
      <c r="S63" s="30"/>
      <c r="T63" s="30"/>
      <c r="U63" s="30"/>
      <c r="V63" s="30"/>
      <c r="W63" s="30"/>
      <c r="X63" s="30"/>
      <c r="Y63" s="30"/>
    </row>
    <row r="64" spans="1:25" ht="15.75" customHeight="1">
      <c r="A64" s="30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</row>
    <row r="65" spans="1:25" ht="15.75" customHeight="1">
      <c r="A65" s="30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</row>
    <row r="66" spans="1:25" ht="15.75" customHeight="1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</row>
    <row r="67" spans="1:25" ht="15.75" customHeight="1">
      <c r="A67" s="30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</row>
    <row r="68" spans="1:25" ht="15.75" customHeight="1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</row>
    <row r="69" spans="1:25" ht="15.75" customHeight="1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</row>
    <row r="70" spans="1:25" ht="15.75" customHeight="1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</row>
    <row r="71" spans="1:25" ht="15.75" customHeight="1">
      <c r="A71" s="30"/>
      <c r="B71" s="30"/>
      <c r="C71" s="30"/>
      <c r="D71" s="30"/>
      <c r="E71" s="30"/>
      <c r="F71" s="30"/>
      <c r="G71" s="30"/>
      <c r="H71" s="30"/>
      <c r="I71" s="30"/>
      <c r="J71" s="30"/>
      <c r="K71" s="30"/>
      <c r="L71" s="30"/>
      <c r="M71" s="30"/>
      <c r="N71" s="30"/>
      <c r="O71" s="30"/>
      <c r="P71" s="30"/>
      <c r="Q71" s="30"/>
      <c r="R71" s="30"/>
      <c r="S71" s="30"/>
      <c r="T71" s="30"/>
      <c r="U71" s="30"/>
      <c r="V71" s="30"/>
      <c r="W71" s="30"/>
      <c r="X71" s="30"/>
      <c r="Y71" s="30"/>
    </row>
    <row r="72" spans="1:25" ht="15.75" customHeight="1">
      <c r="A72" s="30"/>
      <c r="B72" s="30"/>
      <c r="C72" s="30"/>
      <c r="D72" s="30"/>
      <c r="E72" s="30"/>
      <c r="F72" s="30"/>
      <c r="G72" s="30"/>
      <c r="H72" s="30"/>
      <c r="I72" s="30"/>
      <c r="J72" s="30"/>
      <c r="K72" s="30"/>
      <c r="L72" s="30"/>
      <c r="M72" s="30"/>
      <c r="N72" s="30"/>
      <c r="O72" s="30"/>
      <c r="P72" s="30"/>
      <c r="Q72" s="30"/>
      <c r="R72" s="30"/>
      <c r="S72" s="30"/>
      <c r="T72" s="30"/>
      <c r="U72" s="30"/>
      <c r="V72" s="30"/>
      <c r="W72" s="30"/>
      <c r="X72" s="30"/>
      <c r="Y72" s="30"/>
    </row>
    <row r="73" spans="1:25" ht="15.75" customHeight="1">
      <c r="A73" s="30"/>
      <c r="B73" s="30"/>
      <c r="C73" s="30"/>
      <c r="D73" s="30"/>
      <c r="E73" s="30"/>
      <c r="F73" s="30"/>
      <c r="G73" s="30"/>
      <c r="H73" s="30"/>
      <c r="I73" s="30"/>
      <c r="J73" s="30"/>
      <c r="K73" s="30"/>
      <c r="L73" s="30"/>
      <c r="M73" s="30"/>
      <c r="N73" s="30"/>
      <c r="O73" s="30"/>
      <c r="P73" s="30"/>
      <c r="Q73" s="30"/>
      <c r="R73" s="30"/>
      <c r="S73" s="30"/>
      <c r="T73" s="30"/>
      <c r="U73" s="30"/>
      <c r="V73" s="30"/>
      <c r="W73" s="30"/>
      <c r="X73" s="30"/>
      <c r="Y73" s="30"/>
    </row>
    <row r="74" spans="1:25" ht="15.75" customHeight="1">
      <c r="A74" s="30"/>
      <c r="B74" s="30"/>
      <c r="C74" s="30"/>
      <c r="D74" s="30"/>
      <c r="E74" s="30"/>
      <c r="F74" s="30"/>
      <c r="G74" s="30"/>
      <c r="H74" s="30"/>
      <c r="I74" s="30"/>
      <c r="J74" s="30"/>
      <c r="K74" s="30"/>
      <c r="L74" s="30"/>
      <c r="M74" s="30"/>
      <c r="N74" s="30"/>
      <c r="O74" s="30"/>
      <c r="P74" s="30"/>
      <c r="Q74" s="30"/>
      <c r="R74" s="30"/>
      <c r="S74" s="30"/>
      <c r="T74" s="30"/>
      <c r="U74" s="30"/>
      <c r="V74" s="30"/>
      <c r="W74" s="30"/>
      <c r="X74" s="30"/>
      <c r="Y74" s="30"/>
    </row>
    <row r="75" spans="1:25" ht="15.75" customHeight="1">
      <c r="A75" s="30"/>
      <c r="B75" s="30"/>
      <c r="C75" s="30"/>
      <c r="D75" s="30"/>
      <c r="E75" s="30"/>
      <c r="F75" s="30"/>
      <c r="G75" s="30"/>
      <c r="H75" s="30"/>
      <c r="I75" s="30"/>
      <c r="J75" s="30"/>
      <c r="K75" s="30"/>
      <c r="L75" s="30"/>
      <c r="M75" s="30"/>
      <c r="N75" s="30"/>
      <c r="O75" s="30"/>
      <c r="P75" s="30"/>
      <c r="Q75" s="30"/>
      <c r="R75" s="30"/>
      <c r="S75" s="30"/>
      <c r="T75" s="30"/>
      <c r="U75" s="30"/>
      <c r="V75" s="30"/>
      <c r="W75" s="30"/>
      <c r="X75" s="30"/>
      <c r="Y75" s="30"/>
    </row>
    <row r="76" spans="1:25" ht="15.75" customHeight="1">
      <c r="A76" s="30"/>
      <c r="B76" s="30"/>
      <c r="C76" s="30"/>
      <c r="D76" s="30"/>
      <c r="E76" s="30"/>
      <c r="F76" s="30"/>
      <c r="G76" s="30"/>
      <c r="H76" s="30"/>
      <c r="I76" s="30"/>
      <c r="J76" s="30"/>
      <c r="K76" s="30"/>
      <c r="L76" s="30"/>
      <c r="M76" s="30"/>
      <c r="N76" s="30"/>
      <c r="O76" s="30"/>
      <c r="P76" s="30"/>
      <c r="Q76" s="30"/>
      <c r="R76" s="30"/>
      <c r="S76" s="30"/>
      <c r="T76" s="30"/>
      <c r="U76" s="30"/>
      <c r="V76" s="30"/>
      <c r="W76" s="30"/>
      <c r="X76" s="30"/>
      <c r="Y76" s="30"/>
    </row>
    <row r="77" spans="1:25" ht="15.75" customHeight="1">
      <c r="A77" s="30"/>
      <c r="B77" s="30"/>
      <c r="C77" s="30"/>
      <c r="D77" s="30"/>
      <c r="E77" s="30"/>
      <c r="F77" s="30"/>
      <c r="G77" s="30"/>
      <c r="H77" s="30"/>
      <c r="I77" s="30"/>
      <c r="J77" s="30"/>
      <c r="K77" s="30"/>
      <c r="L77" s="30"/>
      <c r="M77" s="30"/>
      <c r="N77" s="30"/>
      <c r="O77" s="30"/>
      <c r="P77" s="30"/>
      <c r="Q77" s="30"/>
      <c r="R77" s="30"/>
      <c r="S77" s="30"/>
      <c r="T77" s="30"/>
      <c r="U77" s="30"/>
      <c r="V77" s="30"/>
      <c r="W77" s="30"/>
      <c r="X77" s="30"/>
      <c r="Y77" s="30"/>
    </row>
    <row r="78" spans="1:25" ht="15.75" customHeight="1">
      <c r="A78" s="30"/>
      <c r="B78" s="30"/>
      <c r="C78" s="30"/>
      <c r="D78" s="30"/>
      <c r="E78" s="30"/>
      <c r="F78" s="30"/>
      <c r="G78" s="30"/>
      <c r="H78" s="30"/>
      <c r="I78" s="30"/>
      <c r="J78" s="30"/>
      <c r="K78" s="30"/>
      <c r="L78" s="30"/>
      <c r="M78" s="30"/>
      <c r="N78" s="30"/>
      <c r="O78" s="30"/>
      <c r="P78" s="30"/>
      <c r="Q78" s="30"/>
      <c r="R78" s="30"/>
      <c r="S78" s="30"/>
      <c r="T78" s="30"/>
      <c r="U78" s="30"/>
      <c r="V78" s="30"/>
      <c r="W78" s="30"/>
      <c r="X78" s="30"/>
      <c r="Y78" s="30"/>
    </row>
    <row r="79" spans="1:25" ht="15.75" customHeight="1">
      <c r="A79" s="30"/>
      <c r="B79" s="30"/>
      <c r="C79" s="30"/>
      <c r="D79" s="30"/>
      <c r="E79" s="30"/>
      <c r="F79" s="30"/>
      <c r="G79" s="30"/>
      <c r="H79" s="30"/>
      <c r="I79" s="30"/>
      <c r="J79" s="30"/>
      <c r="K79" s="30"/>
      <c r="L79" s="30"/>
      <c r="M79" s="30"/>
      <c r="N79" s="30"/>
      <c r="O79" s="30"/>
      <c r="P79" s="30"/>
      <c r="Q79" s="30"/>
      <c r="R79" s="30"/>
      <c r="S79" s="30"/>
      <c r="T79" s="30"/>
      <c r="U79" s="30"/>
      <c r="V79" s="30"/>
      <c r="W79" s="30"/>
      <c r="X79" s="30"/>
      <c r="Y79" s="30"/>
    </row>
    <row r="80" spans="1:25" ht="15.75" customHeight="1">
      <c r="A80" s="30"/>
      <c r="B80" s="30"/>
      <c r="C80" s="30"/>
      <c r="D80" s="30"/>
      <c r="E80" s="30"/>
      <c r="F80" s="30"/>
      <c r="G80" s="30"/>
      <c r="H80" s="30"/>
      <c r="I80" s="30"/>
      <c r="J80" s="30"/>
      <c r="K80" s="30"/>
      <c r="L80" s="30"/>
      <c r="M80" s="30"/>
      <c r="N80" s="30"/>
      <c r="O80" s="30"/>
      <c r="P80" s="30"/>
      <c r="Q80" s="30"/>
      <c r="R80" s="30"/>
      <c r="S80" s="30"/>
      <c r="T80" s="30"/>
      <c r="U80" s="30"/>
      <c r="V80" s="30"/>
      <c r="W80" s="30"/>
      <c r="X80" s="30"/>
      <c r="Y80" s="30"/>
    </row>
    <row r="81" spans="1:25" ht="15.75" customHeight="1">
      <c r="A81" s="30"/>
      <c r="B81" s="30"/>
      <c r="C81" s="30"/>
      <c r="D81" s="30"/>
      <c r="E81" s="30"/>
      <c r="F81" s="30"/>
      <c r="G81" s="30"/>
      <c r="H81" s="30"/>
      <c r="I81" s="30"/>
      <c r="J81" s="30"/>
      <c r="K81" s="30"/>
      <c r="L81" s="30"/>
      <c r="M81" s="30"/>
      <c r="N81" s="30"/>
      <c r="O81" s="30"/>
      <c r="P81" s="30"/>
      <c r="Q81" s="30"/>
      <c r="R81" s="30"/>
      <c r="S81" s="30"/>
      <c r="T81" s="30"/>
      <c r="U81" s="30"/>
      <c r="V81" s="30"/>
      <c r="W81" s="30"/>
      <c r="X81" s="30"/>
      <c r="Y81" s="30"/>
    </row>
    <row r="82" spans="1:25" ht="15.75" customHeight="1">
      <c r="A82" s="30"/>
      <c r="B82" s="30"/>
      <c r="C82" s="30"/>
      <c r="D82" s="30"/>
      <c r="E82" s="30"/>
      <c r="F82" s="30"/>
      <c r="G82" s="30"/>
      <c r="H82" s="30"/>
      <c r="I82" s="30"/>
      <c r="J82" s="30"/>
      <c r="K82" s="30"/>
      <c r="L82" s="30"/>
      <c r="M82" s="30"/>
      <c r="N82" s="30"/>
      <c r="O82" s="30"/>
      <c r="P82" s="30"/>
      <c r="Q82" s="30"/>
      <c r="R82" s="30"/>
      <c r="S82" s="30"/>
      <c r="T82" s="30"/>
      <c r="U82" s="30"/>
      <c r="V82" s="30"/>
      <c r="W82" s="30"/>
      <c r="X82" s="30"/>
      <c r="Y82" s="30"/>
    </row>
    <row r="83" spans="1:25" ht="15.75" customHeight="1">
      <c r="A83" s="30"/>
      <c r="B83" s="30"/>
      <c r="C83" s="30"/>
      <c r="D83" s="30"/>
      <c r="E83" s="30"/>
      <c r="F83" s="30"/>
      <c r="G83" s="30"/>
      <c r="H83" s="30"/>
      <c r="I83" s="30"/>
      <c r="J83" s="30"/>
      <c r="K83" s="30"/>
      <c r="L83" s="30"/>
      <c r="M83" s="30"/>
      <c r="N83" s="30"/>
      <c r="O83" s="30"/>
      <c r="P83" s="30"/>
      <c r="Q83" s="30"/>
      <c r="R83" s="30"/>
      <c r="S83" s="30"/>
      <c r="T83" s="30"/>
      <c r="U83" s="30"/>
      <c r="V83" s="30"/>
      <c r="W83" s="30"/>
      <c r="X83" s="30"/>
      <c r="Y83" s="30"/>
    </row>
    <row r="84" spans="1:25" ht="15.75" customHeight="1">
      <c r="A84" s="30"/>
      <c r="B84" s="30"/>
      <c r="C84" s="30"/>
      <c r="D84" s="30"/>
      <c r="E84" s="30"/>
      <c r="F84" s="30"/>
      <c r="G84" s="30"/>
      <c r="H84" s="30"/>
      <c r="I84" s="30"/>
      <c r="J84" s="30"/>
      <c r="K84" s="30"/>
      <c r="L84" s="30"/>
      <c r="M84" s="30"/>
      <c r="N84" s="30"/>
      <c r="O84" s="30"/>
      <c r="P84" s="30"/>
      <c r="Q84" s="30"/>
      <c r="R84" s="30"/>
      <c r="S84" s="30"/>
      <c r="T84" s="30"/>
      <c r="U84" s="30"/>
      <c r="V84" s="30"/>
      <c r="W84" s="30"/>
      <c r="X84" s="30"/>
      <c r="Y84" s="30"/>
    </row>
    <row r="85" spans="1:25" ht="15.75" customHeight="1">
      <c r="A85" s="30"/>
      <c r="B85" s="30"/>
      <c r="C85" s="30"/>
      <c r="D85" s="30"/>
      <c r="E85" s="30"/>
      <c r="F85" s="30"/>
      <c r="G85" s="30"/>
      <c r="H85" s="30"/>
      <c r="I85" s="30"/>
      <c r="J85" s="30"/>
      <c r="K85" s="30"/>
      <c r="L85" s="30"/>
      <c r="M85" s="30"/>
      <c r="N85" s="30"/>
      <c r="O85" s="30"/>
      <c r="P85" s="30"/>
      <c r="Q85" s="30"/>
      <c r="R85" s="30"/>
      <c r="S85" s="30"/>
      <c r="T85" s="30"/>
      <c r="U85" s="30"/>
      <c r="V85" s="30"/>
      <c r="W85" s="30"/>
      <c r="X85" s="30"/>
      <c r="Y85" s="30"/>
    </row>
    <row r="86" spans="1:25" ht="15.75" customHeight="1">
      <c r="A86" s="30"/>
      <c r="B86" s="30"/>
      <c r="C86" s="30"/>
      <c r="D86" s="30"/>
      <c r="E86" s="30"/>
      <c r="F86" s="30"/>
      <c r="G86" s="30"/>
      <c r="H86" s="30"/>
      <c r="I86" s="30"/>
      <c r="J86" s="30"/>
      <c r="K86" s="30"/>
      <c r="L86" s="30"/>
      <c r="M86" s="30"/>
      <c r="N86" s="30"/>
      <c r="O86" s="30"/>
      <c r="P86" s="30"/>
      <c r="Q86" s="30"/>
      <c r="R86" s="30"/>
      <c r="S86" s="30"/>
      <c r="T86" s="30"/>
      <c r="U86" s="30"/>
      <c r="V86" s="30"/>
      <c r="W86" s="30"/>
      <c r="X86" s="30"/>
      <c r="Y86" s="30"/>
    </row>
    <row r="87" spans="1:25" ht="15.75" customHeight="1">
      <c r="A87" s="30"/>
      <c r="B87" s="30"/>
      <c r="C87" s="30"/>
      <c r="D87" s="30"/>
      <c r="E87" s="30"/>
      <c r="F87" s="30"/>
      <c r="G87" s="30"/>
      <c r="H87" s="30"/>
      <c r="I87" s="30"/>
      <c r="J87" s="30"/>
      <c r="K87" s="30"/>
      <c r="L87" s="30"/>
      <c r="M87" s="30"/>
      <c r="N87" s="30"/>
      <c r="O87" s="30"/>
      <c r="P87" s="30"/>
      <c r="Q87" s="30"/>
      <c r="R87" s="30"/>
      <c r="S87" s="30"/>
      <c r="T87" s="30"/>
      <c r="U87" s="30"/>
      <c r="V87" s="30"/>
      <c r="W87" s="30"/>
      <c r="X87" s="30"/>
      <c r="Y87" s="30"/>
    </row>
    <row r="88" spans="1:25" ht="15.75" customHeight="1">
      <c r="A88" s="30"/>
      <c r="B88" s="30"/>
      <c r="C88" s="30"/>
      <c r="D88" s="30"/>
      <c r="E88" s="30"/>
      <c r="F88" s="30"/>
      <c r="G88" s="30"/>
      <c r="H88" s="30"/>
      <c r="I88" s="30"/>
      <c r="J88" s="30"/>
      <c r="K88" s="30"/>
      <c r="L88" s="30"/>
      <c r="M88" s="30"/>
      <c r="N88" s="30"/>
      <c r="O88" s="30"/>
      <c r="P88" s="30"/>
      <c r="Q88" s="30"/>
      <c r="R88" s="30"/>
      <c r="S88" s="30"/>
      <c r="T88" s="30"/>
      <c r="U88" s="30"/>
      <c r="V88" s="30"/>
      <c r="W88" s="30"/>
      <c r="X88" s="30"/>
      <c r="Y88" s="30"/>
    </row>
    <row r="89" spans="1:25" ht="15.75" customHeight="1">
      <c r="A89" s="30"/>
      <c r="B89" s="30"/>
      <c r="C89" s="30"/>
      <c r="D89" s="30"/>
      <c r="E89" s="30"/>
      <c r="F89" s="30"/>
      <c r="G89" s="30"/>
      <c r="H89" s="30"/>
      <c r="I89" s="30"/>
      <c r="J89" s="30"/>
      <c r="K89" s="30"/>
      <c r="L89" s="30"/>
      <c r="M89" s="30"/>
      <c r="N89" s="30"/>
      <c r="O89" s="30"/>
      <c r="P89" s="30"/>
      <c r="Q89" s="30"/>
      <c r="R89" s="30"/>
      <c r="S89" s="30"/>
      <c r="T89" s="30"/>
      <c r="U89" s="30"/>
      <c r="V89" s="30"/>
      <c r="W89" s="30"/>
      <c r="X89" s="30"/>
      <c r="Y89" s="30"/>
    </row>
    <row r="90" spans="1:25" ht="15.75" customHeight="1">
      <c r="A90" s="30"/>
      <c r="B90" s="30"/>
      <c r="C90" s="30"/>
      <c r="D90" s="30"/>
      <c r="E90" s="30"/>
      <c r="F90" s="30"/>
      <c r="G90" s="30"/>
      <c r="H90" s="30"/>
      <c r="I90" s="30"/>
      <c r="J90" s="30"/>
      <c r="K90" s="30"/>
      <c r="L90" s="30"/>
      <c r="M90" s="30"/>
      <c r="N90" s="30"/>
      <c r="O90" s="30"/>
      <c r="P90" s="30"/>
      <c r="Q90" s="30"/>
      <c r="R90" s="30"/>
      <c r="S90" s="30"/>
      <c r="T90" s="30"/>
      <c r="U90" s="30"/>
      <c r="V90" s="30"/>
      <c r="W90" s="30"/>
      <c r="X90" s="30"/>
      <c r="Y90" s="30"/>
    </row>
    <row r="91" spans="1:25" ht="15.75" customHeight="1">
      <c r="A91" s="30"/>
      <c r="B91" s="30"/>
      <c r="C91" s="30"/>
      <c r="D91" s="30"/>
      <c r="E91" s="30"/>
      <c r="F91" s="30"/>
      <c r="G91" s="30"/>
      <c r="H91" s="30"/>
      <c r="I91" s="30"/>
      <c r="J91" s="30"/>
      <c r="K91" s="30"/>
      <c r="L91" s="30"/>
      <c r="M91" s="30"/>
      <c r="N91" s="30"/>
      <c r="O91" s="30"/>
      <c r="P91" s="30"/>
      <c r="Q91" s="30"/>
      <c r="R91" s="30"/>
      <c r="S91" s="30"/>
      <c r="T91" s="30"/>
      <c r="U91" s="30"/>
      <c r="V91" s="30"/>
      <c r="W91" s="30"/>
      <c r="X91" s="30"/>
      <c r="Y91" s="30"/>
    </row>
    <row r="92" spans="1:25" ht="15.75" customHeight="1">
      <c r="A92" s="30"/>
      <c r="B92" s="30"/>
      <c r="C92" s="30"/>
      <c r="D92" s="30"/>
      <c r="E92" s="30"/>
      <c r="F92" s="30"/>
      <c r="G92" s="30"/>
      <c r="H92" s="30"/>
      <c r="I92" s="30"/>
      <c r="J92" s="30"/>
      <c r="K92" s="30"/>
      <c r="L92" s="30"/>
      <c r="M92" s="30"/>
      <c r="N92" s="30"/>
      <c r="O92" s="30"/>
      <c r="P92" s="30"/>
      <c r="Q92" s="30"/>
      <c r="R92" s="30"/>
      <c r="S92" s="30"/>
      <c r="T92" s="30"/>
      <c r="U92" s="30"/>
      <c r="V92" s="30"/>
      <c r="W92" s="30"/>
      <c r="X92" s="30"/>
      <c r="Y92" s="30"/>
    </row>
    <row r="93" spans="1:25" ht="15.75" customHeight="1">
      <c r="A93" s="30"/>
      <c r="B93" s="30"/>
      <c r="C93" s="30"/>
      <c r="D93" s="30"/>
      <c r="E93" s="30"/>
      <c r="F93" s="30"/>
      <c r="G93" s="30"/>
      <c r="H93" s="30"/>
      <c r="I93" s="30"/>
      <c r="J93" s="30"/>
      <c r="K93" s="30"/>
      <c r="L93" s="30"/>
      <c r="M93" s="30"/>
      <c r="N93" s="30"/>
      <c r="O93" s="30"/>
      <c r="P93" s="30"/>
      <c r="Q93" s="30"/>
      <c r="R93" s="30"/>
      <c r="S93" s="30"/>
      <c r="T93" s="30"/>
      <c r="U93" s="30"/>
      <c r="V93" s="30"/>
      <c r="W93" s="30"/>
      <c r="X93" s="30"/>
      <c r="Y93" s="30"/>
    </row>
    <row r="94" spans="1:25" ht="15.75" customHeight="1">
      <c r="A94" s="30"/>
      <c r="B94" s="30"/>
      <c r="C94" s="30"/>
      <c r="D94" s="30"/>
      <c r="E94" s="30"/>
      <c r="F94" s="30"/>
      <c r="G94" s="30"/>
      <c r="H94" s="30"/>
      <c r="I94" s="30"/>
      <c r="J94" s="30"/>
      <c r="K94" s="30"/>
      <c r="L94" s="30"/>
      <c r="M94" s="30"/>
      <c r="N94" s="30"/>
      <c r="O94" s="30"/>
      <c r="P94" s="30"/>
      <c r="Q94" s="30"/>
      <c r="R94" s="30"/>
      <c r="S94" s="30"/>
      <c r="T94" s="30"/>
      <c r="U94" s="30"/>
      <c r="V94" s="30"/>
      <c r="W94" s="30"/>
      <c r="X94" s="30"/>
      <c r="Y94" s="30"/>
    </row>
    <row r="95" spans="1:25" ht="15.75" customHeight="1">
      <c r="A95" s="30"/>
      <c r="B95" s="30"/>
      <c r="C95" s="30"/>
      <c r="D95" s="30"/>
      <c r="E95" s="30"/>
      <c r="F95" s="30"/>
      <c r="G95" s="30"/>
      <c r="H95" s="30"/>
      <c r="I95" s="30"/>
      <c r="J95" s="30"/>
      <c r="K95" s="30"/>
      <c r="L95" s="30"/>
      <c r="M95" s="30"/>
      <c r="N95" s="30"/>
      <c r="O95" s="30"/>
      <c r="P95" s="30"/>
      <c r="Q95" s="30"/>
      <c r="R95" s="30"/>
      <c r="S95" s="30"/>
      <c r="T95" s="30"/>
      <c r="U95" s="30"/>
      <c r="V95" s="30"/>
      <c r="W95" s="30"/>
      <c r="X95" s="30"/>
      <c r="Y95" s="30"/>
    </row>
    <row r="96" spans="1:25" ht="15.75" customHeight="1">
      <c r="A96" s="30"/>
      <c r="B96" s="30"/>
      <c r="C96" s="30"/>
      <c r="D96" s="30"/>
      <c r="E96" s="30"/>
      <c r="F96" s="30"/>
      <c r="G96" s="30"/>
      <c r="H96" s="30"/>
      <c r="I96" s="30"/>
      <c r="J96" s="30"/>
      <c r="K96" s="30"/>
      <c r="L96" s="30"/>
      <c r="M96" s="30"/>
      <c r="N96" s="30"/>
      <c r="O96" s="30"/>
      <c r="P96" s="30"/>
      <c r="Q96" s="30"/>
      <c r="R96" s="30"/>
      <c r="S96" s="30"/>
      <c r="T96" s="30"/>
      <c r="U96" s="30"/>
      <c r="V96" s="30"/>
      <c r="W96" s="30"/>
      <c r="X96" s="30"/>
      <c r="Y96" s="30"/>
    </row>
    <row r="97" spans="1:25" ht="15.75" customHeight="1">
      <c r="A97" s="30"/>
      <c r="B97" s="30"/>
      <c r="C97" s="30"/>
      <c r="D97" s="30"/>
      <c r="E97" s="30"/>
      <c r="F97" s="30"/>
      <c r="G97" s="30"/>
      <c r="H97" s="30"/>
      <c r="I97" s="30"/>
      <c r="J97" s="30"/>
      <c r="K97" s="30"/>
      <c r="L97" s="30"/>
      <c r="M97" s="30"/>
      <c r="N97" s="30"/>
      <c r="O97" s="30"/>
      <c r="P97" s="30"/>
      <c r="Q97" s="30"/>
      <c r="R97" s="30"/>
      <c r="S97" s="30"/>
      <c r="T97" s="30"/>
      <c r="U97" s="30"/>
      <c r="V97" s="30"/>
      <c r="W97" s="30"/>
      <c r="X97" s="30"/>
      <c r="Y97" s="30"/>
    </row>
    <row r="98" spans="1:25" ht="15.75" customHeight="1">
      <c r="A98" s="30"/>
      <c r="B98" s="30"/>
      <c r="C98" s="30"/>
      <c r="D98" s="30"/>
      <c r="E98" s="30"/>
      <c r="F98" s="30"/>
      <c r="G98" s="30"/>
      <c r="H98" s="30"/>
      <c r="I98" s="30"/>
      <c r="J98" s="30"/>
      <c r="K98" s="30"/>
      <c r="L98" s="30"/>
      <c r="M98" s="30"/>
      <c r="N98" s="30"/>
      <c r="O98" s="30"/>
      <c r="P98" s="30"/>
      <c r="Q98" s="30"/>
      <c r="R98" s="30"/>
      <c r="S98" s="30"/>
      <c r="T98" s="30"/>
      <c r="U98" s="30"/>
      <c r="V98" s="30"/>
      <c r="W98" s="30"/>
      <c r="X98" s="30"/>
      <c r="Y98" s="30"/>
    </row>
    <row r="99" spans="1:25" ht="15.75" customHeight="1">
      <c r="A99" s="30"/>
      <c r="B99" s="30"/>
      <c r="C99" s="30"/>
      <c r="D99" s="30"/>
      <c r="E99" s="30"/>
      <c r="F99" s="30"/>
      <c r="G99" s="30"/>
      <c r="H99" s="30"/>
      <c r="I99" s="30"/>
      <c r="J99" s="30"/>
      <c r="K99" s="30"/>
      <c r="L99" s="30"/>
      <c r="M99" s="30"/>
      <c r="N99" s="30"/>
      <c r="O99" s="30"/>
      <c r="P99" s="30"/>
      <c r="Q99" s="30"/>
      <c r="R99" s="30"/>
      <c r="S99" s="30"/>
      <c r="T99" s="30"/>
      <c r="U99" s="30"/>
      <c r="V99" s="30"/>
      <c r="W99" s="30"/>
      <c r="X99" s="30"/>
      <c r="Y99" s="30"/>
    </row>
    <row r="100" spans="1:25" ht="15.75" customHeight="1">
      <c r="A100" s="30"/>
      <c r="B100" s="30"/>
      <c r="C100" s="30"/>
      <c r="D100" s="30"/>
      <c r="E100" s="30"/>
      <c r="F100" s="30"/>
      <c r="G100" s="30"/>
      <c r="H100" s="30"/>
      <c r="I100" s="30"/>
      <c r="J100" s="30"/>
      <c r="K100" s="30"/>
      <c r="L100" s="30"/>
      <c r="M100" s="30"/>
      <c r="N100" s="30"/>
      <c r="O100" s="30"/>
      <c r="P100" s="30"/>
      <c r="Q100" s="30"/>
      <c r="R100" s="30"/>
      <c r="S100" s="30"/>
      <c r="T100" s="30"/>
      <c r="U100" s="30"/>
      <c r="V100" s="30"/>
      <c r="W100" s="30"/>
      <c r="X100" s="30"/>
      <c r="Y100" s="30"/>
    </row>
    <row r="101" spans="1:25" ht="15.75" customHeight="1">
      <c r="A101" s="30"/>
      <c r="B101" s="30"/>
      <c r="C101" s="30"/>
      <c r="D101" s="30"/>
      <c r="E101" s="30"/>
      <c r="F101" s="30"/>
      <c r="G101" s="30"/>
      <c r="H101" s="30"/>
      <c r="I101" s="30"/>
      <c r="J101" s="30"/>
      <c r="K101" s="30"/>
      <c r="L101" s="30"/>
      <c r="M101" s="30"/>
      <c r="N101" s="30"/>
      <c r="O101" s="30"/>
      <c r="P101" s="30"/>
      <c r="Q101" s="30"/>
      <c r="R101" s="30"/>
      <c r="S101" s="30"/>
      <c r="T101" s="30"/>
      <c r="U101" s="30"/>
      <c r="V101" s="30"/>
      <c r="W101" s="30"/>
      <c r="X101" s="30"/>
      <c r="Y101" s="30"/>
    </row>
    <row r="102" spans="1:25" ht="15.75" customHeight="1">
      <c r="A102" s="30"/>
      <c r="B102" s="30"/>
      <c r="C102" s="30"/>
      <c r="D102" s="30"/>
      <c r="E102" s="30"/>
      <c r="F102" s="30"/>
      <c r="G102" s="30"/>
      <c r="H102" s="30"/>
      <c r="I102" s="30"/>
      <c r="J102" s="30"/>
      <c r="K102" s="30"/>
      <c r="L102" s="30"/>
      <c r="M102" s="30"/>
      <c r="N102" s="30"/>
      <c r="O102" s="30"/>
      <c r="P102" s="30"/>
      <c r="Q102" s="30"/>
      <c r="R102" s="30"/>
      <c r="S102" s="30"/>
      <c r="T102" s="30"/>
      <c r="U102" s="30"/>
      <c r="V102" s="30"/>
      <c r="W102" s="30"/>
      <c r="X102" s="30"/>
      <c r="Y102" s="30"/>
    </row>
    <row r="103" spans="1:25" ht="15.75" customHeight="1">
      <c r="A103" s="30"/>
      <c r="B103" s="30"/>
      <c r="C103" s="30"/>
      <c r="D103" s="30"/>
      <c r="E103" s="30"/>
      <c r="F103" s="30"/>
      <c r="G103" s="30"/>
      <c r="H103" s="30"/>
      <c r="I103" s="30"/>
      <c r="J103" s="30"/>
      <c r="K103" s="30"/>
      <c r="L103" s="30"/>
      <c r="M103" s="30"/>
      <c r="N103" s="30"/>
      <c r="O103" s="30"/>
      <c r="P103" s="30"/>
      <c r="Q103" s="30"/>
      <c r="R103" s="30"/>
      <c r="S103" s="30"/>
      <c r="T103" s="30"/>
      <c r="U103" s="30"/>
      <c r="V103" s="30"/>
      <c r="W103" s="30"/>
      <c r="X103" s="30"/>
      <c r="Y103" s="30"/>
    </row>
    <row r="104" spans="1:25" ht="15.75" customHeight="1">
      <c r="A104" s="30"/>
      <c r="B104" s="30"/>
      <c r="C104" s="30"/>
      <c r="D104" s="30"/>
      <c r="E104" s="30"/>
      <c r="F104" s="30"/>
      <c r="G104" s="30"/>
      <c r="H104" s="30"/>
      <c r="I104" s="30"/>
      <c r="J104" s="30"/>
      <c r="K104" s="30"/>
      <c r="L104" s="30"/>
      <c r="M104" s="30"/>
      <c r="N104" s="30"/>
      <c r="O104" s="30"/>
      <c r="P104" s="30"/>
      <c r="Q104" s="30"/>
      <c r="R104" s="30"/>
      <c r="S104" s="30"/>
      <c r="T104" s="30"/>
      <c r="U104" s="30"/>
      <c r="V104" s="30"/>
      <c r="W104" s="30"/>
      <c r="X104" s="30"/>
      <c r="Y104" s="30"/>
    </row>
    <row r="105" spans="1:25" ht="15.75" customHeight="1">
      <c r="A105" s="30"/>
      <c r="B105" s="30"/>
      <c r="C105" s="30"/>
      <c r="D105" s="30"/>
      <c r="E105" s="30"/>
      <c r="F105" s="30"/>
      <c r="G105" s="30"/>
      <c r="H105" s="30"/>
      <c r="I105" s="30"/>
      <c r="J105" s="30"/>
      <c r="K105" s="30"/>
      <c r="L105" s="30"/>
      <c r="M105" s="30"/>
      <c r="N105" s="30"/>
      <c r="O105" s="30"/>
      <c r="P105" s="30"/>
      <c r="Q105" s="30"/>
      <c r="R105" s="30"/>
      <c r="S105" s="30"/>
      <c r="T105" s="30"/>
      <c r="U105" s="30"/>
      <c r="V105" s="30"/>
      <c r="W105" s="30"/>
      <c r="X105" s="30"/>
      <c r="Y105" s="30"/>
    </row>
    <row r="106" spans="1:25" ht="15.75" customHeight="1">
      <c r="A106" s="30"/>
      <c r="B106" s="30"/>
      <c r="C106" s="30"/>
      <c r="D106" s="30"/>
      <c r="E106" s="30"/>
      <c r="F106" s="30"/>
      <c r="G106" s="30"/>
      <c r="H106" s="30"/>
      <c r="I106" s="30"/>
      <c r="J106" s="30"/>
      <c r="K106" s="30"/>
      <c r="L106" s="30"/>
      <c r="M106" s="30"/>
      <c r="N106" s="30"/>
      <c r="O106" s="30"/>
      <c r="P106" s="30"/>
      <c r="Q106" s="30"/>
      <c r="R106" s="30"/>
      <c r="S106" s="30"/>
      <c r="T106" s="30"/>
      <c r="U106" s="30"/>
      <c r="V106" s="30"/>
      <c r="W106" s="30"/>
      <c r="X106" s="30"/>
      <c r="Y106" s="30"/>
    </row>
    <row r="107" spans="1:25" ht="15.75" customHeight="1">
      <c r="A107" s="30"/>
      <c r="B107" s="30"/>
      <c r="C107" s="30"/>
      <c r="D107" s="30"/>
      <c r="E107" s="30"/>
      <c r="F107" s="30"/>
      <c r="G107" s="30"/>
      <c r="H107" s="30"/>
      <c r="I107" s="30"/>
      <c r="J107" s="30"/>
      <c r="K107" s="30"/>
      <c r="L107" s="30"/>
      <c r="M107" s="30"/>
      <c r="N107" s="30"/>
      <c r="O107" s="30"/>
      <c r="P107" s="30"/>
      <c r="Q107" s="30"/>
      <c r="R107" s="30"/>
      <c r="S107" s="30"/>
      <c r="T107" s="30"/>
      <c r="U107" s="30"/>
      <c r="V107" s="30"/>
      <c r="W107" s="30"/>
      <c r="X107" s="30"/>
      <c r="Y107" s="30"/>
    </row>
    <row r="108" spans="1:25" ht="15.75" customHeight="1">
      <c r="A108" s="30"/>
      <c r="B108" s="30"/>
      <c r="C108" s="30"/>
      <c r="D108" s="30"/>
      <c r="E108" s="30"/>
      <c r="F108" s="30"/>
      <c r="G108" s="30"/>
      <c r="H108" s="30"/>
      <c r="I108" s="30"/>
      <c r="J108" s="30"/>
      <c r="K108" s="30"/>
      <c r="L108" s="30"/>
      <c r="M108" s="30"/>
      <c r="N108" s="30"/>
      <c r="O108" s="30"/>
      <c r="P108" s="30"/>
      <c r="Q108" s="30"/>
      <c r="R108" s="30"/>
      <c r="S108" s="30"/>
      <c r="T108" s="30"/>
      <c r="U108" s="30"/>
      <c r="V108" s="30"/>
      <c r="W108" s="30"/>
      <c r="X108" s="30"/>
      <c r="Y108" s="30"/>
    </row>
    <row r="109" spans="1:25" ht="15.75" customHeight="1">
      <c r="A109" s="30"/>
      <c r="B109" s="30"/>
      <c r="C109" s="30"/>
      <c r="D109" s="30"/>
      <c r="E109" s="30"/>
      <c r="F109" s="30"/>
      <c r="G109" s="30"/>
      <c r="H109" s="30"/>
      <c r="I109" s="30"/>
      <c r="J109" s="30"/>
      <c r="K109" s="30"/>
      <c r="L109" s="30"/>
      <c r="M109" s="30"/>
      <c r="N109" s="30"/>
      <c r="O109" s="30"/>
      <c r="P109" s="30"/>
      <c r="Q109" s="30"/>
      <c r="R109" s="30"/>
      <c r="S109" s="30"/>
      <c r="T109" s="30"/>
      <c r="U109" s="30"/>
      <c r="V109" s="30"/>
      <c r="W109" s="30"/>
      <c r="X109" s="30"/>
      <c r="Y109" s="30"/>
    </row>
    <row r="110" spans="1:25" ht="15.75" customHeight="1">
      <c r="A110" s="30"/>
      <c r="B110" s="30"/>
      <c r="C110" s="30"/>
      <c r="D110" s="30"/>
      <c r="E110" s="30"/>
      <c r="F110" s="30"/>
      <c r="G110" s="30"/>
      <c r="H110" s="30"/>
      <c r="I110" s="30"/>
      <c r="J110" s="30"/>
      <c r="K110" s="30"/>
      <c r="L110" s="30"/>
      <c r="M110" s="30"/>
      <c r="N110" s="30"/>
      <c r="O110" s="30"/>
      <c r="P110" s="30"/>
      <c r="Q110" s="30"/>
      <c r="R110" s="30"/>
      <c r="S110" s="30"/>
      <c r="T110" s="30"/>
      <c r="U110" s="30"/>
      <c r="V110" s="30"/>
      <c r="W110" s="30"/>
      <c r="X110" s="30"/>
      <c r="Y110" s="30"/>
    </row>
    <row r="111" spans="1:25" ht="15.75" customHeight="1">
      <c r="A111" s="30"/>
      <c r="B111" s="30"/>
      <c r="C111" s="30"/>
      <c r="D111" s="30"/>
      <c r="E111" s="30"/>
      <c r="F111" s="30"/>
      <c r="G111" s="30"/>
      <c r="H111" s="30"/>
      <c r="I111" s="30"/>
      <c r="J111" s="30"/>
      <c r="K111" s="30"/>
      <c r="L111" s="30"/>
      <c r="M111" s="30"/>
      <c r="N111" s="30"/>
      <c r="O111" s="30"/>
      <c r="P111" s="30"/>
      <c r="Q111" s="30"/>
      <c r="R111" s="30"/>
      <c r="S111" s="30"/>
      <c r="T111" s="30"/>
      <c r="U111" s="30"/>
      <c r="V111" s="30"/>
      <c r="W111" s="30"/>
      <c r="X111" s="30"/>
      <c r="Y111" s="30"/>
    </row>
    <row r="112" spans="1:25" ht="15.75" customHeight="1">
      <c r="A112" s="30"/>
      <c r="B112" s="30"/>
      <c r="C112" s="30"/>
      <c r="D112" s="30"/>
      <c r="E112" s="30"/>
      <c r="F112" s="30"/>
      <c r="G112" s="30"/>
      <c r="H112" s="30"/>
      <c r="I112" s="30"/>
      <c r="J112" s="30"/>
      <c r="K112" s="30"/>
      <c r="L112" s="30"/>
      <c r="M112" s="30"/>
      <c r="N112" s="30"/>
      <c r="O112" s="30"/>
      <c r="P112" s="30"/>
      <c r="Q112" s="30"/>
      <c r="R112" s="30"/>
      <c r="S112" s="30"/>
      <c r="T112" s="30"/>
      <c r="U112" s="30"/>
      <c r="V112" s="30"/>
      <c r="W112" s="30"/>
      <c r="X112" s="30"/>
      <c r="Y112" s="30"/>
    </row>
    <row r="113" spans="1:25" ht="15.75" customHeight="1">
      <c r="A113" s="30"/>
      <c r="B113" s="30"/>
      <c r="C113" s="30"/>
      <c r="D113" s="30"/>
      <c r="E113" s="30"/>
      <c r="F113" s="30"/>
      <c r="G113" s="30"/>
      <c r="H113" s="30"/>
      <c r="I113" s="30"/>
      <c r="J113" s="30"/>
      <c r="K113" s="30"/>
      <c r="L113" s="30"/>
      <c r="M113" s="30"/>
      <c r="N113" s="30"/>
      <c r="O113" s="30"/>
      <c r="P113" s="30"/>
      <c r="Q113" s="30"/>
      <c r="R113" s="30"/>
      <c r="S113" s="30"/>
      <c r="T113" s="30"/>
      <c r="U113" s="30"/>
      <c r="V113" s="30"/>
      <c r="W113" s="30"/>
      <c r="X113" s="30"/>
      <c r="Y113" s="30"/>
    </row>
    <row r="114" spans="1:25" ht="15.75" customHeight="1">
      <c r="A114" s="30"/>
      <c r="B114" s="30"/>
      <c r="C114" s="30"/>
      <c r="D114" s="30"/>
      <c r="E114" s="30"/>
      <c r="F114" s="30"/>
      <c r="G114" s="30"/>
      <c r="H114" s="30"/>
      <c r="I114" s="30"/>
      <c r="J114" s="30"/>
      <c r="K114" s="30"/>
      <c r="L114" s="30"/>
      <c r="M114" s="30"/>
      <c r="N114" s="30"/>
      <c r="O114" s="30"/>
      <c r="P114" s="30"/>
      <c r="Q114" s="30"/>
      <c r="R114" s="30"/>
      <c r="S114" s="30"/>
      <c r="T114" s="30"/>
      <c r="U114" s="30"/>
      <c r="V114" s="30"/>
      <c r="W114" s="30"/>
      <c r="X114" s="30"/>
      <c r="Y114" s="30"/>
    </row>
    <row r="115" spans="1:25" ht="15.75" customHeight="1">
      <c r="A115" s="30"/>
      <c r="B115" s="30"/>
      <c r="C115" s="30"/>
      <c r="D115" s="30"/>
      <c r="E115" s="30"/>
      <c r="F115" s="30"/>
      <c r="G115" s="30"/>
      <c r="H115" s="30"/>
      <c r="I115" s="30"/>
      <c r="J115" s="30"/>
      <c r="K115" s="30"/>
      <c r="L115" s="30"/>
      <c r="M115" s="30"/>
      <c r="N115" s="30"/>
      <c r="O115" s="30"/>
      <c r="P115" s="30"/>
      <c r="Q115" s="30"/>
      <c r="R115" s="30"/>
      <c r="S115" s="30"/>
      <c r="T115" s="30"/>
      <c r="U115" s="30"/>
      <c r="V115" s="30"/>
      <c r="W115" s="30"/>
      <c r="X115" s="30"/>
      <c r="Y115" s="30"/>
    </row>
    <row r="116" spans="1:25" ht="15.75" customHeight="1">
      <c r="A116" s="30"/>
      <c r="B116" s="30"/>
      <c r="C116" s="30"/>
      <c r="D116" s="30"/>
      <c r="E116" s="30"/>
      <c r="F116" s="30"/>
      <c r="G116" s="30"/>
      <c r="H116" s="30"/>
      <c r="I116" s="30"/>
      <c r="J116" s="30"/>
      <c r="K116" s="30"/>
      <c r="L116" s="30"/>
      <c r="M116" s="30"/>
      <c r="N116" s="30"/>
      <c r="O116" s="30"/>
      <c r="P116" s="30"/>
      <c r="Q116" s="30"/>
      <c r="R116" s="30"/>
      <c r="S116" s="30"/>
      <c r="T116" s="30"/>
      <c r="U116" s="30"/>
      <c r="V116" s="30"/>
      <c r="W116" s="30"/>
      <c r="X116" s="30"/>
      <c r="Y116" s="30"/>
    </row>
    <row r="117" spans="1:25" ht="15.75" customHeight="1">
      <c r="A117" s="30"/>
      <c r="B117" s="30"/>
      <c r="C117" s="30"/>
      <c r="D117" s="30"/>
      <c r="E117" s="30"/>
      <c r="F117" s="30"/>
      <c r="G117" s="30"/>
      <c r="H117" s="30"/>
      <c r="I117" s="30"/>
      <c r="J117" s="30"/>
      <c r="K117" s="30"/>
      <c r="L117" s="30"/>
      <c r="M117" s="30"/>
      <c r="N117" s="30"/>
      <c r="O117" s="30"/>
      <c r="P117" s="30"/>
      <c r="Q117" s="30"/>
      <c r="R117" s="30"/>
      <c r="S117" s="30"/>
      <c r="T117" s="30"/>
      <c r="U117" s="30"/>
      <c r="V117" s="30"/>
      <c r="W117" s="30"/>
      <c r="X117" s="30"/>
      <c r="Y117" s="30"/>
    </row>
    <row r="118" spans="1:25" ht="15.75" customHeight="1">
      <c r="A118" s="30"/>
      <c r="B118" s="30"/>
      <c r="C118" s="30"/>
      <c r="D118" s="30"/>
      <c r="E118" s="30"/>
      <c r="F118" s="30"/>
      <c r="G118" s="30"/>
      <c r="H118" s="30"/>
      <c r="I118" s="30"/>
      <c r="J118" s="30"/>
      <c r="K118" s="30"/>
      <c r="L118" s="30"/>
      <c r="M118" s="30"/>
      <c r="N118" s="30"/>
      <c r="O118" s="30"/>
      <c r="P118" s="30"/>
      <c r="Q118" s="30"/>
      <c r="R118" s="30"/>
      <c r="S118" s="30"/>
      <c r="T118" s="30"/>
      <c r="U118" s="30"/>
      <c r="V118" s="30"/>
      <c r="W118" s="30"/>
      <c r="X118" s="30"/>
      <c r="Y118" s="30"/>
    </row>
    <row r="119" spans="1:25" ht="15.75" customHeight="1">
      <c r="A119" s="30"/>
      <c r="B119" s="30"/>
      <c r="C119" s="30"/>
      <c r="D119" s="30"/>
      <c r="E119" s="30"/>
      <c r="F119" s="30"/>
      <c r="G119" s="30"/>
      <c r="H119" s="30"/>
      <c r="I119" s="30"/>
      <c r="J119" s="30"/>
      <c r="K119" s="30"/>
      <c r="L119" s="30"/>
      <c r="M119" s="30"/>
      <c r="N119" s="30"/>
      <c r="O119" s="30"/>
      <c r="P119" s="30"/>
      <c r="Q119" s="30"/>
      <c r="R119" s="30"/>
      <c r="S119" s="30"/>
      <c r="T119" s="30"/>
      <c r="U119" s="30"/>
      <c r="V119" s="30"/>
      <c r="W119" s="30"/>
      <c r="X119" s="30"/>
      <c r="Y119" s="30"/>
    </row>
    <row r="120" spans="1:25" ht="15.75" customHeight="1">
      <c r="A120" s="30"/>
      <c r="B120" s="30"/>
      <c r="C120" s="30"/>
      <c r="D120" s="30"/>
      <c r="E120" s="30"/>
      <c r="F120" s="30"/>
      <c r="G120" s="30"/>
      <c r="H120" s="30"/>
      <c r="I120" s="30"/>
      <c r="J120" s="30"/>
      <c r="K120" s="30"/>
      <c r="L120" s="30"/>
      <c r="M120" s="30"/>
      <c r="N120" s="30"/>
      <c r="O120" s="30"/>
      <c r="P120" s="30"/>
      <c r="Q120" s="30"/>
      <c r="R120" s="30"/>
      <c r="S120" s="30"/>
      <c r="T120" s="30"/>
      <c r="U120" s="30"/>
      <c r="V120" s="30"/>
      <c r="W120" s="30"/>
      <c r="X120" s="30"/>
      <c r="Y120" s="30"/>
    </row>
    <row r="121" spans="1:25" ht="15.75" customHeight="1">
      <c r="A121" s="30"/>
      <c r="B121" s="30"/>
      <c r="C121" s="30"/>
      <c r="D121" s="30"/>
      <c r="E121" s="30"/>
      <c r="F121" s="30"/>
      <c r="G121" s="30"/>
      <c r="H121" s="30"/>
      <c r="I121" s="30"/>
      <c r="J121" s="30"/>
      <c r="K121" s="30"/>
      <c r="L121" s="30"/>
      <c r="M121" s="30"/>
      <c r="N121" s="30"/>
      <c r="O121" s="30"/>
      <c r="P121" s="30"/>
      <c r="Q121" s="30"/>
      <c r="R121" s="30"/>
      <c r="S121" s="30"/>
      <c r="T121" s="30"/>
      <c r="U121" s="30"/>
      <c r="V121" s="30"/>
      <c r="W121" s="30"/>
      <c r="X121" s="30"/>
      <c r="Y121" s="30"/>
    </row>
    <row r="122" spans="1:25" ht="15.75" customHeight="1">
      <c r="A122" s="30"/>
      <c r="B122" s="30"/>
      <c r="C122" s="30"/>
      <c r="D122" s="30"/>
      <c r="E122" s="30"/>
      <c r="F122" s="30"/>
      <c r="G122" s="30"/>
      <c r="H122" s="30"/>
      <c r="I122" s="30"/>
      <c r="J122" s="30"/>
      <c r="K122" s="30"/>
      <c r="L122" s="30"/>
      <c r="M122" s="30"/>
      <c r="N122" s="30"/>
      <c r="O122" s="30"/>
      <c r="P122" s="30"/>
      <c r="Q122" s="30"/>
      <c r="R122" s="30"/>
      <c r="S122" s="30"/>
      <c r="T122" s="30"/>
      <c r="U122" s="30"/>
      <c r="V122" s="30"/>
      <c r="W122" s="30"/>
      <c r="X122" s="30"/>
      <c r="Y122" s="30"/>
    </row>
    <row r="123" spans="1:25" ht="15.75" customHeight="1">
      <c r="A123" s="30"/>
      <c r="B123" s="30"/>
      <c r="C123" s="30"/>
      <c r="D123" s="30"/>
      <c r="E123" s="30"/>
      <c r="F123" s="30"/>
      <c r="G123" s="30"/>
      <c r="H123" s="30"/>
      <c r="I123" s="30"/>
      <c r="J123" s="30"/>
      <c r="K123" s="30"/>
      <c r="L123" s="30"/>
      <c r="M123" s="30"/>
      <c r="N123" s="30"/>
      <c r="O123" s="30"/>
      <c r="P123" s="30"/>
      <c r="Q123" s="30"/>
      <c r="R123" s="30"/>
      <c r="S123" s="30"/>
      <c r="T123" s="30"/>
      <c r="U123" s="30"/>
      <c r="V123" s="30"/>
      <c r="W123" s="30"/>
      <c r="X123" s="30"/>
      <c r="Y123" s="30"/>
    </row>
    <row r="124" spans="1:25" ht="15.75" customHeight="1">
      <c r="A124" s="30"/>
      <c r="B124" s="30"/>
      <c r="C124" s="30"/>
      <c r="D124" s="30"/>
      <c r="E124" s="30"/>
      <c r="F124" s="30"/>
      <c r="G124" s="30"/>
      <c r="H124" s="30"/>
      <c r="I124" s="30"/>
      <c r="J124" s="30"/>
      <c r="K124" s="30"/>
      <c r="L124" s="30"/>
      <c r="M124" s="30"/>
      <c r="N124" s="30"/>
      <c r="O124" s="30"/>
      <c r="P124" s="30"/>
      <c r="Q124" s="30"/>
      <c r="R124" s="30"/>
      <c r="S124" s="30"/>
      <c r="T124" s="30"/>
      <c r="U124" s="30"/>
      <c r="V124" s="30"/>
      <c r="W124" s="30"/>
      <c r="X124" s="30"/>
      <c r="Y124" s="30"/>
    </row>
    <row r="125" spans="1:25" ht="15.75" customHeight="1">
      <c r="A125" s="30"/>
      <c r="B125" s="30"/>
      <c r="C125" s="30"/>
      <c r="D125" s="30"/>
      <c r="E125" s="30"/>
      <c r="F125" s="30"/>
      <c r="G125" s="30"/>
      <c r="H125" s="30"/>
      <c r="I125" s="30"/>
      <c r="J125" s="30"/>
      <c r="K125" s="30"/>
      <c r="L125" s="30"/>
      <c r="M125" s="30"/>
      <c r="N125" s="30"/>
      <c r="O125" s="30"/>
      <c r="P125" s="30"/>
      <c r="Q125" s="30"/>
      <c r="R125" s="30"/>
      <c r="S125" s="30"/>
      <c r="T125" s="30"/>
      <c r="U125" s="30"/>
      <c r="V125" s="30"/>
      <c r="W125" s="30"/>
      <c r="X125" s="30"/>
      <c r="Y125" s="30"/>
    </row>
    <row r="126" spans="1:25" ht="15.75" customHeight="1">
      <c r="A126" s="30"/>
      <c r="B126" s="30"/>
      <c r="C126" s="30"/>
      <c r="D126" s="30"/>
      <c r="E126" s="30"/>
      <c r="F126" s="30"/>
      <c r="G126" s="30"/>
      <c r="H126" s="30"/>
      <c r="I126" s="30"/>
      <c r="J126" s="30"/>
      <c r="K126" s="30"/>
      <c r="L126" s="30"/>
      <c r="M126" s="30"/>
      <c r="N126" s="30"/>
      <c r="O126" s="30"/>
      <c r="P126" s="30"/>
      <c r="Q126" s="30"/>
      <c r="R126" s="30"/>
      <c r="S126" s="30"/>
      <c r="T126" s="30"/>
      <c r="U126" s="30"/>
      <c r="V126" s="30"/>
      <c r="W126" s="30"/>
      <c r="X126" s="30"/>
      <c r="Y126" s="30"/>
    </row>
    <row r="127" spans="1:25" ht="15.75" customHeight="1">
      <c r="A127" s="30"/>
      <c r="B127" s="30"/>
      <c r="C127" s="30"/>
      <c r="D127" s="30"/>
      <c r="E127" s="30"/>
      <c r="F127" s="30"/>
      <c r="G127" s="30"/>
      <c r="H127" s="30"/>
      <c r="I127" s="30"/>
      <c r="J127" s="30"/>
      <c r="K127" s="30"/>
      <c r="L127" s="30"/>
      <c r="M127" s="30"/>
      <c r="N127" s="30"/>
      <c r="O127" s="30"/>
      <c r="P127" s="30"/>
      <c r="Q127" s="30"/>
      <c r="R127" s="30"/>
      <c r="S127" s="30"/>
      <c r="T127" s="30"/>
      <c r="U127" s="30"/>
      <c r="V127" s="30"/>
      <c r="W127" s="30"/>
      <c r="X127" s="30"/>
      <c r="Y127" s="30"/>
    </row>
    <row r="128" spans="1:25" ht="15.75" customHeight="1">
      <c r="A128" s="30"/>
      <c r="B128" s="30"/>
      <c r="C128" s="30"/>
      <c r="D128" s="30"/>
      <c r="E128" s="30"/>
      <c r="F128" s="30"/>
      <c r="G128" s="30"/>
      <c r="H128" s="30"/>
      <c r="I128" s="30"/>
      <c r="J128" s="30"/>
      <c r="K128" s="30"/>
      <c r="L128" s="30"/>
      <c r="M128" s="30"/>
      <c r="N128" s="30"/>
      <c r="O128" s="30"/>
      <c r="P128" s="30"/>
      <c r="Q128" s="30"/>
      <c r="R128" s="30"/>
      <c r="S128" s="30"/>
      <c r="T128" s="30"/>
      <c r="U128" s="30"/>
      <c r="V128" s="30"/>
      <c r="W128" s="30"/>
      <c r="X128" s="30"/>
      <c r="Y128" s="30"/>
    </row>
    <row r="129" spans="1:25" ht="15.75" customHeight="1">
      <c r="A129" s="30"/>
      <c r="B129" s="30"/>
      <c r="C129" s="30"/>
      <c r="D129" s="30"/>
      <c r="E129" s="30"/>
      <c r="F129" s="30"/>
      <c r="G129" s="30"/>
      <c r="H129" s="30"/>
      <c r="I129" s="30"/>
      <c r="J129" s="30"/>
      <c r="K129" s="30"/>
      <c r="L129" s="30"/>
      <c r="M129" s="30"/>
      <c r="N129" s="30"/>
      <c r="O129" s="30"/>
      <c r="P129" s="30"/>
      <c r="Q129" s="30"/>
      <c r="R129" s="30"/>
      <c r="S129" s="30"/>
      <c r="T129" s="30"/>
      <c r="U129" s="30"/>
      <c r="V129" s="30"/>
      <c r="W129" s="30"/>
      <c r="X129" s="30"/>
      <c r="Y129" s="30"/>
    </row>
    <row r="130" spans="1:25" ht="15.75" customHeight="1">
      <c r="A130" s="30"/>
      <c r="B130" s="30"/>
      <c r="C130" s="30"/>
      <c r="D130" s="30"/>
      <c r="E130" s="30"/>
      <c r="F130" s="30"/>
      <c r="G130" s="30"/>
      <c r="H130" s="30"/>
      <c r="I130" s="30"/>
      <c r="J130" s="30"/>
      <c r="K130" s="30"/>
      <c r="L130" s="30"/>
      <c r="M130" s="30"/>
      <c r="N130" s="30"/>
      <c r="O130" s="30"/>
      <c r="P130" s="30"/>
      <c r="Q130" s="30"/>
      <c r="R130" s="30"/>
      <c r="S130" s="30"/>
      <c r="T130" s="30"/>
      <c r="U130" s="30"/>
      <c r="V130" s="30"/>
      <c r="W130" s="30"/>
      <c r="X130" s="30"/>
      <c r="Y130" s="30"/>
    </row>
    <row r="131" spans="1:25" ht="15.75" customHeight="1">
      <c r="A131" s="30"/>
      <c r="B131" s="30"/>
      <c r="C131" s="30"/>
      <c r="D131" s="30"/>
      <c r="E131" s="30"/>
      <c r="F131" s="30"/>
      <c r="G131" s="30"/>
      <c r="H131" s="30"/>
      <c r="I131" s="30"/>
      <c r="J131" s="30"/>
      <c r="K131" s="30"/>
      <c r="L131" s="30"/>
      <c r="M131" s="30"/>
      <c r="N131" s="30"/>
      <c r="O131" s="30"/>
      <c r="P131" s="30"/>
      <c r="Q131" s="30"/>
      <c r="R131" s="30"/>
      <c r="S131" s="30"/>
      <c r="T131" s="30"/>
      <c r="U131" s="30"/>
      <c r="V131" s="30"/>
      <c r="W131" s="30"/>
      <c r="X131" s="30"/>
      <c r="Y131" s="30"/>
    </row>
    <row r="132" spans="1:25" ht="15.75" customHeight="1">
      <c r="A132" s="30"/>
      <c r="B132" s="30"/>
      <c r="C132" s="30"/>
      <c r="D132" s="30"/>
      <c r="E132" s="30"/>
      <c r="F132" s="30"/>
      <c r="G132" s="30"/>
      <c r="H132" s="30"/>
      <c r="I132" s="30"/>
      <c r="J132" s="30"/>
      <c r="K132" s="30"/>
      <c r="L132" s="30"/>
      <c r="M132" s="30"/>
      <c r="N132" s="30"/>
      <c r="O132" s="30"/>
      <c r="P132" s="30"/>
      <c r="Q132" s="30"/>
      <c r="R132" s="30"/>
      <c r="S132" s="30"/>
      <c r="T132" s="30"/>
      <c r="U132" s="30"/>
      <c r="V132" s="30"/>
      <c r="W132" s="30"/>
      <c r="X132" s="30"/>
      <c r="Y132" s="30"/>
    </row>
    <row r="133" spans="1:25" ht="15.75" customHeight="1">
      <c r="A133" s="30"/>
      <c r="B133" s="30"/>
      <c r="C133" s="30"/>
      <c r="D133" s="30"/>
      <c r="E133" s="30"/>
      <c r="F133" s="30"/>
      <c r="G133" s="30"/>
      <c r="H133" s="30"/>
      <c r="I133" s="30"/>
      <c r="J133" s="30"/>
      <c r="K133" s="30"/>
      <c r="L133" s="30"/>
      <c r="M133" s="30"/>
      <c r="N133" s="30"/>
      <c r="O133" s="30"/>
      <c r="P133" s="30"/>
      <c r="Q133" s="30"/>
      <c r="R133" s="30"/>
      <c r="S133" s="30"/>
      <c r="T133" s="30"/>
      <c r="U133" s="30"/>
      <c r="V133" s="30"/>
      <c r="W133" s="30"/>
      <c r="X133" s="30"/>
      <c r="Y133" s="30"/>
    </row>
    <row r="134" spans="1:25" ht="15.75" customHeight="1">
      <c r="A134" s="30"/>
      <c r="B134" s="30"/>
      <c r="C134" s="30"/>
      <c r="D134" s="30"/>
      <c r="E134" s="30"/>
      <c r="F134" s="30"/>
      <c r="G134" s="30"/>
      <c r="H134" s="30"/>
      <c r="I134" s="30"/>
      <c r="J134" s="30"/>
      <c r="K134" s="30"/>
      <c r="L134" s="30"/>
      <c r="M134" s="30"/>
      <c r="N134" s="30"/>
      <c r="O134" s="30"/>
      <c r="P134" s="30"/>
      <c r="Q134" s="30"/>
      <c r="R134" s="30"/>
      <c r="S134" s="30"/>
      <c r="T134" s="30"/>
      <c r="U134" s="30"/>
      <c r="V134" s="30"/>
      <c r="W134" s="30"/>
      <c r="X134" s="30"/>
      <c r="Y134" s="30"/>
    </row>
    <row r="135" spans="1:25" ht="15.75" customHeight="1">
      <c r="A135" s="30"/>
      <c r="B135" s="30"/>
      <c r="C135" s="30"/>
      <c r="D135" s="30"/>
      <c r="E135" s="30"/>
      <c r="F135" s="30"/>
      <c r="G135" s="30"/>
      <c r="H135" s="30"/>
      <c r="I135" s="30"/>
      <c r="J135" s="30"/>
      <c r="K135" s="30"/>
      <c r="L135" s="30"/>
      <c r="M135" s="30"/>
      <c r="N135" s="30"/>
      <c r="O135" s="30"/>
      <c r="P135" s="30"/>
      <c r="Q135" s="30"/>
      <c r="R135" s="30"/>
      <c r="S135" s="30"/>
      <c r="T135" s="30"/>
      <c r="U135" s="30"/>
      <c r="V135" s="30"/>
      <c r="W135" s="30"/>
      <c r="X135" s="30"/>
      <c r="Y135" s="30"/>
    </row>
    <row r="136" spans="1:25" ht="15.75" customHeight="1">
      <c r="A136" s="30"/>
      <c r="B136" s="30"/>
      <c r="C136" s="30"/>
      <c r="D136" s="30"/>
      <c r="E136" s="30"/>
      <c r="F136" s="30"/>
      <c r="G136" s="30"/>
      <c r="H136" s="30"/>
      <c r="I136" s="30"/>
      <c r="J136" s="30"/>
      <c r="K136" s="30"/>
      <c r="L136" s="30"/>
      <c r="M136" s="30"/>
      <c r="N136" s="30"/>
      <c r="O136" s="30"/>
      <c r="P136" s="30"/>
      <c r="Q136" s="30"/>
      <c r="R136" s="30"/>
      <c r="S136" s="30"/>
      <c r="T136" s="30"/>
      <c r="U136" s="30"/>
      <c r="V136" s="30"/>
      <c r="W136" s="30"/>
      <c r="X136" s="30"/>
      <c r="Y136" s="30"/>
    </row>
    <row r="137" spans="1:25" ht="15.75" customHeight="1">
      <c r="A137" s="30"/>
      <c r="B137" s="30"/>
      <c r="C137" s="30"/>
      <c r="D137" s="30"/>
      <c r="E137" s="30"/>
      <c r="F137" s="30"/>
      <c r="G137" s="30"/>
      <c r="H137" s="30"/>
      <c r="I137" s="30"/>
      <c r="J137" s="30"/>
      <c r="K137" s="30"/>
      <c r="L137" s="30"/>
      <c r="M137" s="30"/>
      <c r="N137" s="30"/>
      <c r="O137" s="30"/>
      <c r="P137" s="30"/>
      <c r="Q137" s="30"/>
      <c r="R137" s="30"/>
      <c r="S137" s="30"/>
      <c r="T137" s="30"/>
      <c r="U137" s="30"/>
      <c r="V137" s="30"/>
      <c r="W137" s="30"/>
      <c r="X137" s="30"/>
      <c r="Y137" s="30"/>
    </row>
    <row r="138" spans="1:25" ht="15.75" customHeight="1">
      <c r="A138" s="30"/>
      <c r="B138" s="30"/>
      <c r="C138" s="30"/>
      <c r="D138" s="30"/>
      <c r="E138" s="30"/>
      <c r="F138" s="30"/>
      <c r="G138" s="30"/>
      <c r="H138" s="30"/>
      <c r="I138" s="30"/>
      <c r="J138" s="30"/>
      <c r="K138" s="30"/>
      <c r="L138" s="30"/>
      <c r="M138" s="30"/>
      <c r="N138" s="30"/>
      <c r="O138" s="30"/>
      <c r="P138" s="30"/>
      <c r="Q138" s="30"/>
      <c r="R138" s="30"/>
      <c r="S138" s="30"/>
      <c r="T138" s="30"/>
      <c r="U138" s="30"/>
      <c r="V138" s="30"/>
      <c r="W138" s="30"/>
      <c r="X138" s="30"/>
      <c r="Y138" s="30"/>
    </row>
    <row r="139" spans="1:25" ht="15.75" customHeight="1">
      <c r="A139" s="30"/>
      <c r="B139" s="30"/>
      <c r="C139" s="30"/>
      <c r="D139" s="30"/>
      <c r="E139" s="30"/>
      <c r="F139" s="30"/>
      <c r="G139" s="30"/>
      <c r="H139" s="30"/>
      <c r="I139" s="30"/>
      <c r="J139" s="30"/>
      <c r="K139" s="30"/>
      <c r="L139" s="30"/>
      <c r="M139" s="30"/>
      <c r="N139" s="30"/>
      <c r="O139" s="30"/>
      <c r="P139" s="30"/>
      <c r="Q139" s="30"/>
      <c r="R139" s="30"/>
      <c r="S139" s="30"/>
      <c r="T139" s="30"/>
      <c r="U139" s="30"/>
      <c r="V139" s="30"/>
      <c r="W139" s="30"/>
      <c r="X139" s="30"/>
      <c r="Y139" s="30"/>
    </row>
    <row r="140" spans="1:25" ht="15.75" customHeight="1">
      <c r="A140" s="30"/>
      <c r="B140" s="30"/>
      <c r="C140" s="30"/>
      <c r="D140" s="30"/>
      <c r="E140" s="30"/>
      <c r="F140" s="30"/>
      <c r="G140" s="30"/>
      <c r="H140" s="30"/>
      <c r="I140" s="30"/>
      <c r="J140" s="30"/>
      <c r="K140" s="30"/>
      <c r="L140" s="30"/>
      <c r="M140" s="30"/>
      <c r="N140" s="30"/>
      <c r="O140" s="30"/>
      <c r="P140" s="30"/>
      <c r="Q140" s="30"/>
      <c r="R140" s="30"/>
      <c r="S140" s="30"/>
      <c r="T140" s="30"/>
      <c r="U140" s="30"/>
      <c r="V140" s="30"/>
      <c r="W140" s="30"/>
      <c r="X140" s="30"/>
      <c r="Y140" s="30"/>
    </row>
    <row r="141" spans="1:25" ht="15.75" customHeight="1">
      <c r="A141" s="30"/>
      <c r="B141" s="30"/>
      <c r="C141" s="30"/>
      <c r="D141" s="30"/>
      <c r="E141" s="30"/>
      <c r="F141" s="30"/>
      <c r="G141" s="30"/>
      <c r="H141" s="30"/>
      <c r="I141" s="30"/>
      <c r="J141" s="30"/>
      <c r="K141" s="30"/>
      <c r="L141" s="30"/>
      <c r="M141" s="30"/>
      <c r="N141" s="30"/>
      <c r="O141" s="30"/>
      <c r="P141" s="30"/>
      <c r="Q141" s="30"/>
      <c r="R141" s="30"/>
      <c r="S141" s="30"/>
      <c r="T141" s="30"/>
      <c r="U141" s="30"/>
      <c r="V141" s="30"/>
      <c r="W141" s="30"/>
      <c r="X141" s="30"/>
      <c r="Y141" s="30"/>
    </row>
    <row r="142" spans="1:25" ht="15.75" customHeight="1">
      <c r="A142" s="30"/>
      <c r="B142" s="30"/>
      <c r="C142" s="30"/>
      <c r="D142" s="30"/>
      <c r="E142" s="30"/>
      <c r="F142" s="30"/>
      <c r="G142" s="30"/>
      <c r="H142" s="30"/>
      <c r="I142" s="30"/>
      <c r="J142" s="30"/>
      <c r="K142" s="30"/>
      <c r="L142" s="30"/>
      <c r="M142" s="30"/>
      <c r="N142" s="30"/>
      <c r="O142" s="30"/>
      <c r="P142" s="30"/>
      <c r="Q142" s="30"/>
      <c r="R142" s="30"/>
      <c r="S142" s="30"/>
      <c r="T142" s="30"/>
      <c r="U142" s="30"/>
      <c r="V142" s="30"/>
      <c r="W142" s="30"/>
      <c r="X142" s="30"/>
      <c r="Y142" s="30"/>
    </row>
    <row r="143" spans="1:25" ht="15.75" customHeight="1">
      <c r="A143" s="30"/>
      <c r="B143" s="30"/>
      <c r="C143" s="30"/>
      <c r="D143" s="30"/>
      <c r="E143" s="30"/>
      <c r="F143" s="30"/>
      <c r="G143" s="30"/>
      <c r="H143" s="30"/>
      <c r="I143" s="30"/>
      <c r="J143" s="30"/>
      <c r="K143" s="30"/>
      <c r="L143" s="30"/>
      <c r="M143" s="30"/>
      <c r="N143" s="30"/>
      <c r="O143" s="30"/>
      <c r="P143" s="30"/>
      <c r="Q143" s="30"/>
      <c r="R143" s="30"/>
      <c r="S143" s="30"/>
      <c r="T143" s="30"/>
      <c r="U143" s="30"/>
      <c r="V143" s="30"/>
      <c r="W143" s="30"/>
      <c r="X143" s="30"/>
      <c r="Y143" s="30"/>
    </row>
    <row r="144" spans="1:25" ht="15.75" customHeight="1">
      <c r="A144" s="30"/>
      <c r="B144" s="30"/>
      <c r="C144" s="30"/>
      <c r="D144" s="30"/>
      <c r="E144" s="30"/>
      <c r="F144" s="30"/>
      <c r="G144" s="30"/>
      <c r="H144" s="30"/>
      <c r="I144" s="30"/>
      <c r="J144" s="30"/>
      <c r="K144" s="30"/>
      <c r="L144" s="30"/>
      <c r="M144" s="30"/>
      <c r="N144" s="30"/>
      <c r="O144" s="30"/>
      <c r="P144" s="30"/>
      <c r="Q144" s="30"/>
      <c r="R144" s="30"/>
      <c r="S144" s="30"/>
      <c r="T144" s="30"/>
      <c r="U144" s="30"/>
      <c r="V144" s="30"/>
      <c r="W144" s="30"/>
      <c r="X144" s="30"/>
      <c r="Y144" s="30"/>
    </row>
    <row r="145" spans="1:25" ht="15.75" customHeight="1">
      <c r="A145" s="30"/>
      <c r="B145" s="30"/>
      <c r="C145" s="30"/>
      <c r="D145" s="30"/>
      <c r="E145" s="30"/>
      <c r="F145" s="30"/>
      <c r="G145" s="30"/>
      <c r="H145" s="30"/>
      <c r="I145" s="30"/>
      <c r="J145" s="30"/>
      <c r="K145" s="30"/>
      <c r="L145" s="30"/>
      <c r="M145" s="30"/>
      <c r="N145" s="30"/>
      <c r="O145" s="30"/>
      <c r="P145" s="30"/>
      <c r="Q145" s="30"/>
      <c r="R145" s="30"/>
      <c r="S145" s="30"/>
      <c r="T145" s="30"/>
      <c r="U145" s="30"/>
      <c r="V145" s="30"/>
      <c r="W145" s="30"/>
      <c r="X145" s="30"/>
      <c r="Y145" s="30"/>
    </row>
    <row r="146" spans="1:25" ht="15.75" customHeight="1">
      <c r="A146" s="30"/>
      <c r="B146" s="30"/>
      <c r="C146" s="30"/>
      <c r="D146" s="30"/>
      <c r="E146" s="30"/>
      <c r="F146" s="30"/>
      <c r="G146" s="30"/>
      <c r="H146" s="30"/>
      <c r="I146" s="30"/>
      <c r="J146" s="30"/>
      <c r="K146" s="30"/>
      <c r="L146" s="30"/>
      <c r="M146" s="30"/>
      <c r="N146" s="30"/>
      <c r="O146" s="30"/>
      <c r="P146" s="30"/>
      <c r="Q146" s="30"/>
      <c r="R146" s="30"/>
      <c r="S146" s="30"/>
      <c r="T146" s="30"/>
      <c r="U146" s="30"/>
      <c r="V146" s="30"/>
      <c r="W146" s="30"/>
      <c r="X146" s="30"/>
      <c r="Y146" s="30"/>
    </row>
    <row r="147" spans="1:25" ht="15.75" customHeight="1">
      <c r="A147" s="30"/>
      <c r="B147" s="30"/>
      <c r="C147" s="30"/>
      <c r="D147" s="30"/>
      <c r="E147" s="30"/>
      <c r="F147" s="30"/>
      <c r="G147" s="30"/>
      <c r="H147" s="30"/>
      <c r="I147" s="30"/>
      <c r="J147" s="30"/>
      <c r="K147" s="30"/>
      <c r="L147" s="30"/>
      <c r="M147" s="30"/>
      <c r="N147" s="30"/>
      <c r="O147" s="30"/>
      <c r="P147" s="30"/>
      <c r="Q147" s="30"/>
      <c r="R147" s="30"/>
      <c r="S147" s="30"/>
      <c r="T147" s="30"/>
      <c r="U147" s="30"/>
      <c r="V147" s="30"/>
      <c r="W147" s="30"/>
      <c r="X147" s="30"/>
      <c r="Y147" s="30"/>
    </row>
    <row r="148" spans="1:25" ht="15.75" customHeight="1">
      <c r="A148" s="30"/>
      <c r="B148" s="30"/>
      <c r="C148" s="30"/>
      <c r="D148" s="30"/>
      <c r="E148" s="30"/>
      <c r="F148" s="30"/>
      <c r="G148" s="30"/>
      <c r="H148" s="30"/>
      <c r="I148" s="30"/>
      <c r="J148" s="30"/>
      <c r="K148" s="30"/>
      <c r="L148" s="30"/>
      <c r="M148" s="30"/>
      <c r="N148" s="30"/>
      <c r="O148" s="30"/>
      <c r="P148" s="30"/>
      <c r="Q148" s="30"/>
      <c r="R148" s="30"/>
      <c r="S148" s="30"/>
      <c r="T148" s="30"/>
      <c r="U148" s="30"/>
      <c r="V148" s="30"/>
      <c r="W148" s="30"/>
      <c r="X148" s="30"/>
      <c r="Y148" s="30"/>
    </row>
    <row r="149" spans="1:25" ht="15.75" customHeight="1">
      <c r="A149" s="30"/>
      <c r="B149" s="30"/>
      <c r="C149" s="30"/>
      <c r="D149" s="30"/>
      <c r="E149" s="30"/>
      <c r="F149" s="30"/>
      <c r="G149" s="30"/>
      <c r="H149" s="30"/>
      <c r="I149" s="30"/>
      <c r="J149" s="30"/>
      <c r="K149" s="30"/>
      <c r="L149" s="30"/>
      <c r="M149" s="30"/>
      <c r="N149" s="30"/>
      <c r="O149" s="30"/>
      <c r="P149" s="30"/>
      <c r="Q149" s="30"/>
      <c r="R149" s="30"/>
      <c r="S149" s="30"/>
      <c r="T149" s="30"/>
      <c r="U149" s="30"/>
      <c r="V149" s="30"/>
      <c r="W149" s="30"/>
      <c r="X149" s="30"/>
      <c r="Y149" s="30"/>
    </row>
    <row r="150" spans="1:25" ht="15.75" customHeight="1">
      <c r="A150" s="30"/>
      <c r="B150" s="30"/>
      <c r="C150" s="30"/>
      <c r="D150" s="30"/>
      <c r="E150" s="30"/>
      <c r="F150" s="30"/>
      <c r="G150" s="30"/>
      <c r="H150" s="30"/>
      <c r="I150" s="30"/>
      <c r="J150" s="30"/>
      <c r="K150" s="30"/>
      <c r="L150" s="30"/>
      <c r="M150" s="30"/>
      <c r="N150" s="30"/>
      <c r="O150" s="30"/>
      <c r="P150" s="30"/>
      <c r="Q150" s="30"/>
      <c r="R150" s="30"/>
      <c r="S150" s="30"/>
      <c r="T150" s="30"/>
      <c r="U150" s="30"/>
      <c r="V150" s="30"/>
      <c r="W150" s="30"/>
      <c r="X150" s="30"/>
      <c r="Y150" s="30"/>
    </row>
    <row r="151" spans="1:25" ht="15.75" customHeight="1">
      <c r="A151" s="30"/>
      <c r="B151" s="30"/>
      <c r="C151" s="30"/>
      <c r="D151" s="30"/>
      <c r="E151" s="30"/>
      <c r="F151" s="30"/>
      <c r="G151" s="30"/>
      <c r="H151" s="30"/>
      <c r="I151" s="30"/>
      <c r="J151" s="30"/>
      <c r="K151" s="30"/>
      <c r="L151" s="30"/>
      <c r="M151" s="30"/>
      <c r="N151" s="30"/>
      <c r="O151" s="30"/>
      <c r="P151" s="30"/>
      <c r="Q151" s="30"/>
      <c r="R151" s="30"/>
      <c r="S151" s="30"/>
      <c r="T151" s="30"/>
      <c r="U151" s="30"/>
      <c r="V151" s="30"/>
      <c r="W151" s="30"/>
      <c r="X151" s="30"/>
      <c r="Y151" s="30"/>
    </row>
    <row r="152" spans="1:25" ht="15.75" customHeight="1">
      <c r="A152" s="30"/>
      <c r="B152" s="30"/>
      <c r="C152" s="30"/>
      <c r="D152" s="30"/>
      <c r="E152" s="30"/>
      <c r="F152" s="30"/>
      <c r="G152" s="30"/>
      <c r="H152" s="30"/>
      <c r="I152" s="30"/>
      <c r="J152" s="30"/>
      <c r="K152" s="30"/>
      <c r="L152" s="30"/>
      <c r="M152" s="30"/>
      <c r="N152" s="30"/>
      <c r="O152" s="30"/>
      <c r="P152" s="30"/>
      <c r="Q152" s="30"/>
      <c r="R152" s="30"/>
      <c r="S152" s="30"/>
      <c r="T152" s="30"/>
      <c r="U152" s="30"/>
      <c r="V152" s="30"/>
      <c r="W152" s="30"/>
      <c r="X152" s="30"/>
      <c r="Y152" s="30"/>
    </row>
    <row r="153" spans="1:25" ht="15.75" customHeight="1">
      <c r="A153" s="30"/>
      <c r="B153" s="30"/>
      <c r="C153" s="30"/>
      <c r="D153" s="30"/>
      <c r="E153" s="30"/>
      <c r="F153" s="30"/>
      <c r="G153" s="30"/>
      <c r="H153" s="30"/>
      <c r="I153" s="30"/>
      <c r="J153" s="30"/>
      <c r="K153" s="30"/>
      <c r="L153" s="30"/>
      <c r="M153" s="30"/>
      <c r="N153" s="30"/>
      <c r="O153" s="30"/>
      <c r="P153" s="30"/>
      <c r="Q153" s="30"/>
      <c r="R153" s="30"/>
      <c r="S153" s="30"/>
      <c r="T153" s="30"/>
      <c r="U153" s="30"/>
      <c r="V153" s="30"/>
      <c r="W153" s="30"/>
      <c r="X153" s="30"/>
      <c r="Y153" s="30"/>
    </row>
    <row r="154" spans="1:25" ht="15.75" customHeight="1">
      <c r="A154" s="30"/>
      <c r="B154" s="30"/>
      <c r="C154" s="30"/>
      <c r="D154" s="30"/>
      <c r="E154" s="30"/>
      <c r="F154" s="30"/>
      <c r="G154" s="30"/>
      <c r="H154" s="30"/>
      <c r="I154" s="30"/>
      <c r="J154" s="30"/>
      <c r="K154" s="30"/>
      <c r="L154" s="30"/>
      <c r="M154" s="30"/>
      <c r="N154" s="30"/>
      <c r="O154" s="30"/>
      <c r="P154" s="30"/>
      <c r="Q154" s="30"/>
      <c r="R154" s="30"/>
      <c r="S154" s="30"/>
      <c r="T154" s="30"/>
      <c r="U154" s="30"/>
      <c r="V154" s="30"/>
      <c r="W154" s="30"/>
      <c r="X154" s="30"/>
      <c r="Y154" s="30"/>
    </row>
    <row r="155" spans="1:25" ht="15.75" customHeight="1">
      <c r="A155" s="30"/>
      <c r="B155" s="30"/>
      <c r="C155" s="30"/>
      <c r="D155" s="30"/>
      <c r="E155" s="30"/>
      <c r="F155" s="30"/>
      <c r="G155" s="30"/>
      <c r="H155" s="30"/>
      <c r="I155" s="30"/>
      <c r="J155" s="30"/>
      <c r="K155" s="30"/>
      <c r="L155" s="30"/>
      <c r="M155" s="30"/>
      <c r="N155" s="30"/>
      <c r="O155" s="30"/>
      <c r="P155" s="30"/>
      <c r="Q155" s="30"/>
      <c r="R155" s="30"/>
      <c r="S155" s="30"/>
      <c r="T155" s="30"/>
      <c r="U155" s="30"/>
      <c r="V155" s="30"/>
      <c r="W155" s="30"/>
      <c r="X155" s="30"/>
      <c r="Y155" s="30"/>
    </row>
    <row r="156" spans="1:25" ht="15.75" customHeight="1">
      <c r="A156" s="30"/>
      <c r="B156" s="30"/>
      <c r="C156" s="30"/>
      <c r="D156" s="30"/>
      <c r="E156" s="30"/>
      <c r="F156" s="30"/>
      <c r="G156" s="30"/>
      <c r="H156" s="30"/>
      <c r="I156" s="30"/>
      <c r="J156" s="30"/>
      <c r="K156" s="30"/>
      <c r="L156" s="30"/>
      <c r="M156" s="30"/>
      <c r="N156" s="30"/>
      <c r="O156" s="30"/>
      <c r="P156" s="30"/>
      <c r="Q156" s="30"/>
      <c r="R156" s="30"/>
      <c r="S156" s="30"/>
      <c r="T156" s="30"/>
      <c r="U156" s="30"/>
      <c r="V156" s="30"/>
      <c r="W156" s="30"/>
      <c r="X156" s="30"/>
      <c r="Y156" s="30"/>
    </row>
    <row r="157" spans="1:25" ht="15.75" customHeight="1">
      <c r="A157" s="30"/>
      <c r="B157" s="30"/>
      <c r="C157" s="30"/>
      <c r="D157" s="30"/>
      <c r="E157" s="30"/>
      <c r="F157" s="30"/>
      <c r="G157" s="30"/>
      <c r="H157" s="30"/>
      <c r="I157" s="30"/>
      <c r="J157" s="30"/>
      <c r="K157" s="30"/>
      <c r="L157" s="30"/>
      <c r="M157" s="30"/>
      <c r="N157" s="30"/>
      <c r="O157" s="30"/>
      <c r="P157" s="30"/>
      <c r="Q157" s="30"/>
      <c r="R157" s="30"/>
      <c r="S157" s="30"/>
      <c r="T157" s="30"/>
      <c r="U157" s="30"/>
      <c r="V157" s="30"/>
      <c r="W157" s="30"/>
      <c r="X157" s="30"/>
      <c r="Y157" s="30"/>
    </row>
    <row r="158" spans="1:25" ht="15.75" customHeight="1">
      <c r="A158" s="30"/>
      <c r="B158" s="30"/>
      <c r="C158" s="30"/>
      <c r="D158" s="30"/>
      <c r="E158" s="30"/>
      <c r="F158" s="30"/>
      <c r="G158" s="30"/>
      <c r="H158" s="30"/>
      <c r="I158" s="30"/>
      <c r="J158" s="30"/>
      <c r="K158" s="30"/>
      <c r="L158" s="30"/>
      <c r="M158" s="30"/>
      <c r="N158" s="30"/>
      <c r="O158" s="30"/>
      <c r="P158" s="30"/>
      <c r="Q158" s="30"/>
      <c r="R158" s="30"/>
      <c r="S158" s="30"/>
      <c r="T158" s="30"/>
      <c r="U158" s="30"/>
      <c r="V158" s="30"/>
      <c r="W158" s="30"/>
      <c r="X158" s="30"/>
      <c r="Y158" s="30"/>
    </row>
    <row r="159" spans="1:25" ht="15.75" customHeight="1">
      <c r="A159" s="30"/>
      <c r="B159" s="30"/>
      <c r="C159" s="30"/>
      <c r="D159" s="30"/>
      <c r="E159" s="30"/>
      <c r="F159" s="30"/>
      <c r="G159" s="30"/>
      <c r="H159" s="30"/>
      <c r="I159" s="30"/>
      <c r="J159" s="30"/>
      <c r="K159" s="30"/>
      <c r="L159" s="30"/>
      <c r="M159" s="30"/>
      <c r="N159" s="30"/>
      <c r="O159" s="30"/>
      <c r="P159" s="30"/>
      <c r="Q159" s="30"/>
      <c r="R159" s="30"/>
      <c r="S159" s="30"/>
      <c r="T159" s="30"/>
      <c r="U159" s="30"/>
      <c r="V159" s="30"/>
      <c r="W159" s="30"/>
      <c r="X159" s="30"/>
      <c r="Y159" s="30"/>
    </row>
    <row r="160" spans="1:25" ht="15.75" customHeight="1">
      <c r="A160" s="30"/>
      <c r="B160" s="30"/>
      <c r="C160" s="30"/>
      <c r="D160" s="30"/>
      <c r="E160" s="30"/>
      <c r="F160" s="30"/>
      <c r="G160" s="30"/>
      <c r="H160" s="30"/>
      <c r="I160" s="30"/>
      <c r="J160" s="30"/>
      <c r="K160" s="30"/>
      <c r="L160" s="30"/>
      <c r="M160" s="30"/>
      <c r="N160" s="30"/>
      <c r="O160" s="30"/>
      <c r="P160" s="30"/>
      <c r="Q160" s="30"/>
      <c r="R160" s="30"/>
      <c r="S160" s="30"/>
      <c r="T160" s="30"/>
      <c r="U160" s="30"/>
      <c r="V160" s="30"/>
      <c r="W160" s="30"/>
      <c r="X160" s="30"/>
      <c r="Y160" s="30"/>
    </row>
    <row r="161" spans="1:25" ht="15.75" customHeight="1">
      <c r="A161" s="30"/>
      <c r="B161" s="30"/>
      <c r="C161" s="30"/>
      <c r="D161" s="30"/>
      <c r="E161" s="30"/>
      <c r="F161" s="30"/>
      <c r="G161" s="30"/>
      <c r="H161" s="30"/>
      <c r="I161" s="30"/>
      <c r="J161" s="30"/>
      <c r="K161" s="30"/>
      <c r="L161" s="30"/>
      <c r="M161" s="30"/>
      <c r="N161" s="30"/>
      <c r="O161" s="30"/>
      <c r="P161" s="30"/>
      <c r="Q161" s="30"/>
      <c r="R161" s="30"/>
      <c r="S161" s="30"/>
      <c r="T161" s="30"/>
      <c r="U161" s="30"/>
      <c r="V161" s="30"/>
      <c r="W161" s="30"/>
      <c r="X161" s="30"/>
      <c r="Y161" s="30"/>
    </row>
    <row r="162" spans="1:25" ht="15.75" customHeight="1">
      <c r="A162" s="30"/>
      <c r="B162" s="30"/>
      <c r="C162" s="30"/>
      <c r="D162" s="30"/>
      <c r="E162" s="30"/>
      <c r="F162" s="30"/>
      <c r="G162" s="30"/>
      <c r="H162" s="30"/>
      <c r="I162" s="30"/>
      <c r="J162" s="30"/>
      <c r="K162" s="30"/>
      <c r="L162" s="30"/>
      <c r="M162" s="30"/>
      <c r="N162" s="30"/>
      <c r="O162" s="30"/>
      <c r="P162" s="30"/>
      <c r="Q162" s="30"/>
      <c r="R162" s="30"/>
      <c r="S162" s="30"/>
      <c r="T162" s="30"/>
      <c r="U162" s="30"/>
      <c r="V162" s="30"/>
      <c r="W162" s="30"/>
      <c r="X162" s="30"/>
      <c r="Y162" s="30"/>
    </row>
    <row r="163" spans="1:25" ht="15.75" customHeight="1">
      <c r="A163" s="30"/>
      <c r="B163" s="30"/>
      <c r="C163" s="30"/>
      <c r="D163" s="30"/>
      <c r="E163" s="30"/>
      <c r="F163" s="30"/>
      <c r="G163" s="30"/>
      <c r="H163" s="30"/>
      <c r="I163" s="30"/>
      <c r="J163" s="30"/>
      <c r="K163" s="30"/>
      <c r="L163" s="30"/>
      <c r="M163" s="30"/>
      <c r="N163" s="30"/>
      <c r="O163" s="30"/>
      <c r="P163" s="30"/>
      <c r="Q163" s="30"/>
      <c r="R163" s="30"/>
      <c r="S163" s="30"/>
      <c r="T163" s="30"/>
      <c r="U163" s="30"/>
      <c r="V163" s="30"/>
      <c r="W163" s="30"/>
      <c r="X163" s="30"/>
      <c r="Y163" s="30"/>
    </row>
    <row r="164" spans="1:25" ht="15.75" customHeight="1">
      <c r="A164" s="30"/>
      <c r="B164" s="30"/>
      <c r="C164" s="30"/>
      <c r="D164" s="30"/>
      <c r="E164" s="30"/>
      <c r="F164" s="30"/>
      <c r="G164" s="30"/>
      <c r="H164" s="30"/>
      <c r="I164" s="30"/>
      <c r="J164" s="30"/>
      <c r="K164" s="30"/>
      <c r="L164" s="30"/>
      <c r="M164" s="30"/>
      <c r="N164" s="30"/>
      <c r="O164" s="30"/>
      <c r="P164" s="30"/>
      <c r="Q164" s="30"/>
      <c r="R164" s="30"/>
      <c r="S164" s="30"/>
      <c r="T164" s="30"/>
      <c r="U164" s="30"/>
      <c r="V164" s="30"/>
      <c r="W164" s="30"/>
      <c r="X164" s="30"/>
      <c r="Y164" s="30"/>
    </row>
    <row r="165" spans="1:25" ht="15.75" customHeight="1">
      <c r="A165" s="30"/>
      <c r="B165" s="30"/>
      <c r="C165" s="30"/>
      <c r="D165" s="30"/>
      <c r="E165" s="30"/>
      <c r="F165" s="30"/>
      <c r="G165" s="30"/>
      <c r="H165" s="30"/>
      <c r="I165" s="30"/>
      <c r="J165" s="30"/>
      <c r="K165" s="30"/>
      <c r="L165" s="30"/>
      <c r="M165" s="30"/>
      <c r="N165" s="30"/>
      <c r="O165" s="30"/>
      <c r="P165" s="30"/>
      <c r="Q165" s="30"/>
      <c r="R165" s="30"/>
      <c r="S165" s="30"/>
      <c r="T165" s="30"/>
      <c r="U165" s="30"/>
      <c r="V165" s="30"/>
      <c r="W165" s="30"/>
      <c r="X165" s="30"/>
      <c r="Y165" s="30"/>
    </row>
    <row r="166" spans="1:25" ht="15.75" customHeight="1">
      <c r="A166" s="30"/>
      <c r="B166" s="30"/>
      <c r="C166" s="30"/>
      <c r="D166" s="30"/>
      <c r="E166" s="30"/>
      <c r="F166" s="30"/>
      <c r="G166" s="30"/>
      <c r="H166" s="30"/>
      <c r="I166" s="30"/>
      <c r="J166" s="30"/>
      <c r="K166" s="30"/>
      <c r="L166" s="30"/>
      <c r="M166" s="30"/>
      <c r="N166" s="30"/>
      <c r="O166" s="30"/>
      <c r="P166" s="30"/>
      <c r="Q166" s="30"/>
      <c r="R166" s="30"/>
      <c r="S166" s="30"/>
      <c r="T166" s="30"/>
      <c r="U166" s="30"/>
      <c r="V166" s="30"/>
      <c r="W166" s="30"/>
      <c r="X166" s="30"/>
      <c r="Y166" s="30"/>
    </row>
    <row r="167" spans="1:25" ht="15.75" customHeight="1">
      <c r="A167" s="30"/>
      <c r="B167" s="30"/>
      <c r="C167" s="30"/>
      <c r="D167" s="30"/>
      <c r="E167" s="30"/>
      <c r="F167" s="30"/>
      <c r="G167" s="30"/>
      <c r="H167" s="30"/>
      <c r="I167" s="30"/>
      <c r="J167" s="30"/>
      <c r="K167" s="30"/>
      <c r="L167" s="30"/>
      <c r="M167" s="30"/>
      <c r="N167" s="30"/>
      <c r="O167" s="30"/>
      <c r="P167" s="30"/>
      <c r="Q167" s="30"/>
      <c r="R167" s="30"/>
      <c r="S167" s="30"/>
      <c r="T167" s="30"/>
      <c r="U167" s="30"/>
      <c r="V167" s="30"/>
      <c r="W167" s="30"/>
      <c r="X167" s="30"/>
      <c r="Y167" s="30"/>
    </row>
    <row r="168" spans="1:25" ht="15.75" customHeight="1">
      <c r="A168" s="30"/>
      <c r="B168" s="30"/>
      <c r="C168" s="30"/>
      <c r="D168" s="30"/>
      <c r="E168" s="30"/>
      <c r="F168" s="30"/>
      <c r="G168" s="30"/>
      <c r="H168" s="30"/>
      <c r="I168" s="30"/>
      <c r="J168" s="30"/>
      <c r="K168" s="30"/>
      <c r="L168" s="30"/>
      <c r="M168" s="30"/>
      <c r="N168" s="30"/>
      <c r="O168" s="30"/>
      <c r="P168" s="30"/>
      <c r="Q168" s="30"/>
      <c r="R168" s="30"/>
      <c r="S168" s="30"/>
      <c r="T168" s="30"/>
      <c r="U168" s="30"/>
      <c r="V168" s="30"/>
      <c r="W168" s="30"/>
      <c r="X168" s="30"/>
      <c r="Y168" s="30"/>
    </row>
    <row r="169" spans="1:25" ht="15.75" customHeight="1">
      <c r="A169" s="30"/>
      <c r="B169" s="30"/>
      <c r="C169" s="30"/>
      <c r="D169" s="30"/>
      <c r="E169" s="30"/>
      <c r="F169" s="30"/>
      <c r="G169" s="30"/>
      <c r="H169" s="30"/>
      <c r="I169" s="30"/>
      <c r="J169" s="30"/>
      <c r="K169" s="30"/>
      <c r="L169" s="30"/>
      <c r="M169" s="30"/>
      <c r="N169" s="30"/>
      <c r="O169" s="30"/>
      <c r="P169" s="30"/>
      <c r="Q169" s="30"/>
      <c r="R169" s="30"/>
      <c r="S169" s="30"/>
      <c r="T169" s="30"/>
      <c r="U169" s="30"/>
      <c r="V169" s="30"/>
      <c r="W169" s="30"/>
      <c r="X169" s="30"/>
      <c r="Y169" s="30"/>
    </row>
    <row r="170" spans="1:25" ht="15.75" customHeight="1">
      <c r="A170" s="30"/>
      <c r="B170" s="30"/>
      <c r="C170" s="30"/>
      <c r="D170" s="30"/>
      <c r="E170" s="30"/>
      <c r="F170" s="30"/>
      <c r="G170" s="30"/>
      <c r="H170" s="30"/>
      <c r="I170" s="30"/>
      <c r="J170" s="30"/>
      <c r="K170" s="30"/>
      <c r="L170" s="30"/>
      <c r="M170" s="30"/>
      <c r="N170" s="30"/>
      <c r="O170" s="30"/>
      <c r="P170" s="30"/>
      <c r="Q170" s="30"/>
      <c r="R170" s="30"/>
      <c r="S170" s="30"/>
      <c r="T170" s="30"/>
      <c r="U170" s="30"/>
      <c r="V170" s="30"/>
      <c r="W170" s="30"/>
      <c r="X170" s="30"/>
      <c r="Y170" s="30"/>
    </row>
    <row r="171" spans="1:25" ht="15.75" customHeight="1">
      <c r="A171" s="30"/>
      <c r="B171" s="30"/>
      <c r="C171" s="30"/>
      <c r="D171" s="30"/>
      <c r="E171" s="30"/>
      <c r="F171" s="30"/>
      <c r="G171" s="30"/>
      <c r="H171" s="30"/>
      <c r="I171" s="30"/>
      <c r="J171" s="30"/>
      <c r="K171" s="30"/>
      <c r="L171" s="30"/>
      <c r="M171" s="30"/>
      <c r="N171" s="30"/>
      <c r="O171" s="30"/>
      <c r="P171" s="30"/>
      <c r="Q171" s="30"/>
      <c r="R171" s="30"/>
      <c r="S171" s="30"/>
      <c r="T171" s="30"/>
      <c r="U171" s="30"/>
      <c r="V171" s="30"/>
      <c r="W171" s="30"/>
      <c r="X171" s="30"/>
      <c r="Y171" s="30"/>
    </row>
    <row r="172" spans="1:25" ht="15.75" customHeight="1">
      <c r="A172" s="30"/>
      <c r="B172" s="30"/>
      <c r="C172" s="30"/>
      <c r="D172" s="30"/>
      <c r="E172" s="30"/>
      <c r="F172" s="30"/>
      <c r="G172" s="30"/>
      <c r="H172" s="30"/>
      <c r="I172" s="30"/>
      <c r="J172" s="30"/>
      <c r="K172" s="30"/>
      <c r="L172" s="30"/>
      <c r="M172" s="30"/>
      <c r="N172" s="30"/>
      <c r="O172" s="30"/>
      <c r="P172" s="30"/>
      <c r="Q172" s="30"/>
      <c r="R172" s="30"/>
      <c r="S172" s="30"/>
      <c r="T172" s="30"/>
      <c r="U172" s="30"/>
      <c r="V172" s="30"/>
      <c r="W172" s="30"/>
      <c r="X172" s="30"/>
      <c r="Y172" s="30"/>
    </row>
    <row r="173" spans="1:25" ht="15.75" customHeight="1">
      <c r="A173" s="30"/>
      <c r="B173" s="30"/>
      <c r="C173" s="30"/>
      <c r="D173" s="30"/>
      <c r="E173" s="30"/>
      <c r="F173" s="30"/>
      <c r="G173" s="30"/>
      <c r="H173" s="30"/>
      <c r="I173" s="30"/>
      <c r="J173" s="30"/>
      <c r="K173" s="30"/>
      <c r="L173" s="30"/>
      <c r="M173" s="30"/>
      <c r="N173" s="30"/>
      <c r="O173" s="30"/>
      <c r="P173" s="30"/>
      <c r="Q173" s="30"/>
      <c r="R173" s="30"/>
      <c r="S173" s="30"/>
      <c r="T173" s="30"/>
      <c r="U173" s="30"/>
      <c r="V173" s="30"/>
      <c r="W173" s="30"/>
      <c r="X173" s="30"/>
      <c r="Y173" s="30"/>
    </row>
    <row r="174" spans="1:25" ht="15.75" customHeight="1">
      <c r="A174" s="30"/>
      <c r="B174" s="30"/>
      <c r="C174" s="30"/>
      <c r="D174" s="30"/>
      <c r="E174" s="30"/>
      <c r="F174" s="30"/>
      <c r="G174" s="30"/>
      <c r="H174" s="30"/>
      <c r="I174" s="30"/>
      <c r="J174" s="30"/>
      <c r="K174" s="30"/>
      <c r="L174" s="30"/>
      <c r="M174" s="30"/>
      <c r="N174" s="30"/>
      <c r="O174" s="30"/>
      <c r="P174" s="30"/>
      <c r="Q174" s="30"/>
      <c r="R174" s="30"/>
      <c r="S174" s="30"/>
      <c r="T174" s="30"/>
      <c r="U174" s="30"/>
      <c r="V174" s="30"/>
      <c r="W174" s="30"/>
      <c r="X174" s="30"/>
      <c r="Y174" s="30"/>
    </row>
    <row r="175" spans="1:25" ht="15.75" customHeight="1">
      <c r="A175" s="30"/>
      <c r="B175" s="30"/>
      <c r="C175" s="30"/>
      <c r="D175" s="30"/>
      <c r="E175" s="30"/>
      <c r="F175" s="30"/>
      <c r="G175" s="30"/>
      <c r="H175" s="30"/>
      <c r="I175" s="30"/>
      <c r="J175" s="30"/>
      <c r="K175" s="30"/>
      <c r="L175" s="30"/>
      <c r="M175" s="30"/>
      <c r="N175" s="30"/>
      <c r="O175" s="30"/>
      <c r="P175" s="30"/>
      <c r="Q175" s="30"/>
      <c r="R175" s="30"/>
      <c r="S175" s="30"/>
      <c r="T175" s="30"/>
      <c r="U175" s="30"/>
      <c r="V175" s="30"/>
      <c r="W175" s="30"/>
      <c r="X175" s="30"/>
      <c r="Y175" s="30"/>
    </row>
    <row r="176" spans="1:25" ht="15.75" customHeight="1">
      <c r="A176" s="30"/>
      <c r="B176" s="30"/>
      <c r="C176" s="30"/>
      <c r="D176" s="30"/>
      <c r="E176" s="30"/>
      <c r="F176" s="30"/>
      <c r="G176" s="30"/>
      <c r="H176" s="30"/>
      <c r="I176" s="30"/>
      <c r="J176" s="30"/>
      <c r="K176" s="30"/>
      <c r="L176" s="30"/>
      <c r="M176" s="30"/>
      <c r="N176" s="30"/>
      <c r="O176" s="30"/>
      <c r="P176" s="30"/>
      <c r="Q176" s="30"/>
      <c r="R176" s="30"/>
      <c r="S176" s="30"/>
      <c r="T176" s="30"/>
      <c r="U176" s="30"/>
      <c r="V176" s="30"/>
      <c r="W176" s="30"/>
      <c r="X176" s="30"/>
      <c r="Y176" s="30"/>
    </row>
    <row r="177" spans="1:25" ht="15.75" customHeight="1">
      <c r="A177" s="30"/>
      <c r="B177" s="30"/>
      <c r="C177" s="30"/>
      <c r="D177" s="30"/>
      <c r="E177" s="30"/>
      <c r="F177" s="30"/>
      <c r="G177" s="30"/>
      <c r="H177" s="30"/>
      <c r="I177" s="30"/>
      <c r="J177" s="30"/>
      <c r="K177" s="30"/>
      <c r="L177" s="30"/>
      <c r="M177" s="30"/>
      <c r="N177" s="30"/>
      <c r="O177" s="30"/>
      <c r="P177" s="30"/>
      <c r="Q177" s="30"/>
      <c r="R177" s="30"/>
      <c r="S177" s="30"/>
      <c r="T177" s="30"/>
      <c r="U177" s="30"/>
      <c r="V177" s="30"/>
      <c r="W177" s="30"/>
      <c r="X177" s="30"/>
      <c r="Y177" s="30"/>
    </row>
    <row r="178" spans="1:25" ht="15.75" customHeight="1">
      <c r="A178" s="30"/>
      <c r="B178" s="30"/>
      <c r="C178" s="30"/>
      <c r="D178" s="30"/>
      <c r="E178" s="30"/>
      <c r="F178" s="30"/>
      <c r="G178" s="30"/>
      <c r="H178" s="30"/>
      <c r="I178" s="30"/>
      <c r="J178" s="30"/>
      <c r="K178" s="30"/>
      <c r="L178" s="30"/>
      <c r="M178" s="30"/>
      <c r="N178" s="30"/>
      <c r="O178" s="30"/>
      <c r="P178" s="30"/>
      <c r="Q178" s="30"/>
      <c r="R178" s="30"/>
      <c r="S178" s="30"/>
      <c r="T178" s="30"/>
      <c r="U178" s="30"/>
      <c r="V178" s="30"/>
      <c r="W178" s="30"/>
      <c r="X178" s="30"/>
      <c r="Y178" s="30"/>
    </row>
    <row r="179" spans="1:25" ht="15.75" customHeight="1">
      <c r="A179" s="30"/>
      <c r="B179" s="30"/>
      <c r="C179" s="30"/>
      <c r="D179" s="30"/>
      <c r="E179" s="30"/>
      <c r="F179" s="30"/>
      <c r="G179" s="30"/>
      <c r="H179" s="30"/>
      <c r="I179" s="30"/>
      <c r="J179" s="30"/>
      <c r="K179" s="30"/>
      <c r="L179" s="30"/>
      <c r="M179" s="30"/>
      <c r="N179" s="30"/>
      <c r="O179" s="30"/>
      <c r="P179" s="30"/>
      <c r="Q179" s="30"/>
      <c r="R179" s="30"/>
      <c r="S179" s="30"/>
      <c r="T179" s="30"/>
      <c r="U179" s="30"/>
      <c r="V179" s="30"/>
      <c r="W179" s="30"/>
      <c r="X179" s="30"/>
      <c r="Y179" s="30"/>
    </row>
    <row r="180" spans="1:25" ht="15.75" customHeight="1">
      <c r="A180" s="30"/>
      <c r="B180" s="30"/>
      <c r="C180" s="30"/>
      <c r="D180" s="30"/>
      <c r="E180" s="30"/>
      <c r="F180" s="30"/>
      <c r="G180" s="30"/>
      <c r="H180" s="30"/>
      <c r="I180" s="30"/>
      <c r="J180" s="30"/>
      <c r="K180" s="30"/>
      <c r="L180" s="30"/>
      <c r="M180" s="30"/>
      <c r="N180" s="30"/>
      <c r="O180" s="30"/>
      <c r="P180" s="30"/>
      <c r="Q180" s="30"/>
      <c r="R180" s="30"/>
      <c r="S180" s="30"/>
      <c r="T180" s="30"/>
      <c r="U180" s="30"/>
      <c r="V180" s="30"/>
      <c r="W180" s="30"/>
      <c r="X180" s="30"/>
      <c r="Y180" s="30"/>
    </row>
    <row r="181" spans="1:25" ht="15.75" customHeight="1">
      <c r="A181" s="30"/>
      <c r="B181" s="30"/>
      <c r="C181" s="30"/>
      <c r="D181" s="30"/>
      <c r="E181" s="30"/>
      <c r="F181" s="30"/>
      <c r="G181" s="30"/>
      <c r="H181" s="30"/>
      <c r="I181" s="30"/>
      <c r="J181" s="30"/>
      <c r="K181" s="30"/>
      <c r="L181" s="30"/>
      <c r="M181" s="30"/>
      <c r="N181" s="30"/>
      <c r="O181" s="30"/>
      <c r="P181" s="30"/>
      <c r="Q181" s="30"/>
      <c r="R181" s="30"/>
      <c r="S181" s="30"/>
      <c r="T181" s="30"/>
      <c r="U181" s="30"/>
      <c r="V181" s="30"/>
      <c r="W181" s="30"/>
      <c r="X181" s="30"/>
      <c r="Y181" s="30"/>
    </row>
    <row r="182" spans="1:25" ht="15.75" customHeight="1">
      <c r="A182" s="30"/>
      <c r="B182" s="30"/>
      <c r="C182" s="30"/>
      <c r="D182" s="30"/>
      <c r="E182" s="30"/>
      <c r="F182" s="30"/>
      <c r="G182" s="30"/>
      <c r="H182" s="30"/>
      <c r="I182" s="30"/>
      <c r="J182" s="30"/>
      <c r="K182" s="30"/>
      <c r="L182" s="30"/>
      <c r="M182" s="30"/>
      <c r="N182" s="30"/>
      <c r="O182" s="30"/>
      <c r="P182" s="30"/>
      <c r="Q182" s="30"/>
      <c r="R182" s="30"/>
      <c r="S182" s="30"/>
      <c r="T182" s="30"/>
      <c r="U182" s="30"/>
      <c r="V182" s="30"/>
      <c r="W182" s="30"/>
      <c r="X182" s="30"/>
      <c r="Y182" s="30"/>
    </row>
    <row r="183" spans="1:25" ht="15.75" customHeight="1">
      <c r="A183" s="30"/>
      <c r="B183" s="30"/>
      <c r="C183" s="30"/>
      <c r="D183" s="30"/>
      <c r="E183" s="30"/>
      <c r="F183" s="30"/>
      <c r="G183" s="30"/>
      <c r="H183" s="30"/>
      <c r="I183" s="30"/>
      <c r="J183" s="30"/>
      <c r="K183" s="30"/>
      <c r="L183" s="30"/>
      <c r="M183" s="30"/>
      <c r="N183" s="30"/>
      <c r="O183" s="30"/>
      <c r="P183" s="30"/>
      <c r="Q183" s="30"/>
      <c r="R183" s="30"/>
      <c r="S183" s="30"/>
      <c r="T183" s="30"/>
      <c r="U183" s="30"/>
      <c r="V183" s="30"/>
      <c r="W183" s="30"/>
      <c r="X183" s="30"/>
      <c r="Y183" s="30"/>
    </row>
    <row r="184" spans="1:25" ht="15.75" customHeight="1">
      <c r="A184" s="30"/>
      <c r="B184" s="30"/>
      <c r="C184" s="30"/>
      <c r="D184" s="30"/>
      <c r="E184" s="30"/>
      <c r="F184" s="30"/>
      <c r="G184" s="30"/>
      <c r="H184" s="30"/>
      <c r="I184" s="30"/>
      <c r="J184" s="30"/>
      <c r="K184" s="30"/>
      <c r="L184" s="30"/>
      <c r="M184" s="30"/>
      <c r="N184" s="30"/>
      <c r="O184" s="30"/>
      <c r="P184" s="30"/>
      <c r="Q184" s="30"/>
      <c r="R184" s="30"/>
      <c r="S184" s="30"/>
      <c r="T184" s="30"/>
      <c r="U184" s="30"/>
      <c r="V184" s="30"/>
      <c r="W184" s="30"/>
      <c r="X184" s="30"/>
      <c r="Y184" s="30"/>
    </row>
    <row r="185" spans="1:25" ht="15.75" customHeight="1">
      <c r="A185" s="30"/>
      <c r="B185" s="30"/>
      <c r="C185" s="30"/>
      <c r="D185" s="30"/>
      <c r="E185" s="30"/>
      <c r="F185" s="30"/>
      <c r="G185" s="30"/>
      <c r="H185" s="30"/>
      <c r="I185" s="30"/>
      <c r="J185" s="30"/>
      <c r="K185" s="30"/>
      <c r="L185" s="30"/>
      <c r="M185" s="30"/>
      <c r="N185" s="30"/>
      <c r="O185" s="30"/>
      <c r="P185" s="30"/>
      <c r="Q185" s="30"/>
      <c r="R185" s="30"/>
      <c r="S185" s="30"/>
      <c r="T185" s="30"/>
      <c r="U185" s="30"/>
      <c r="V185" s="30"/>
      <c r="W185" s="30"/>
      <c r="X185" s="30"/>
      <c r="Y185" s="30"/>
    </row>
    <row r="186" spans="1:25" ht="15.75" customHeight="1">
      <c r="A186" s="30"/>
      <c r="B186" s="30"/>
      <c r="C186" s="30"/>
      <c r="D186" s="30"/>
      <c r="E186" s="30"/>
      <c r="F186" s="30"/>
      <c r="G186" s="30"/>
      <c r="H186" s="30"/>
      <c r="I186" s="30"/>
      <c r="J186" s="30"/>
      <c r="K186" s="30"/>
      <c r="L186" s="30"/>
      <c r="M186" s="30"/>
      <c r="N186" s="30"/>
      <c r="O186" s="30"/>
      <c r="P186" s="30"/>
      <c r="Q186" s="30"/>
      <c r="R186" s="30"/>
      <c r="S186" s="30"/>
      <c r="T186" s="30"/>
      <c r="U186" s="30"/>
      <c r="V186" s="30"/>
      <c r="W186" s="30"/>
      <c r="X186" s="30"/>
      <c r="Y186" s="30"/>
    </row>
    <row r="187" spans="1:25" ht="15.75" customHeight="1">
      <c r="A187" s="30"/>
      <c r="B187" s="30"/>
      <c r="C187" s="30"/>
      <c r="D187" s="30"/>
      <c r="E187" s="30"/>
      <c r="F187" s="30"/>
      <c r="G187" s="30"/>
      <c r="H187" s="30"/>
      <c r="I187" s="30"/>
      <c r="J187" s="30"/>
      <c r="K187" s="30"/>
      <c r="L187" s="30"/>
      <c r="M187" s="30"/>
      <c r="N187" s="30"/>
      <c r="O187" s="30"/>
      <c r="P187" s="30"/>
      <c r="Q187" s="30"/>
      <c r="R187" s="30"/>
      <c r="S187" s="30"/>
      <c r="T187" s="30"/>
      <c r="U187" s="30"/>
      <c r="V187" s="30"/>
      <c r="W187" s="30"/>
      <c r="X187" s="30"/>
      <c r="Y187" s="30"/>
    </row>
    <row r="188" spans="1:25" ht="15.75" customHeight="1">
      <c r="A188" s="30"/>
      <c r="B188" s="30"/>
      <c r="C188" s="30"/>
      <c r="D188" s="30"/>
      <c r="E188" s="30"/>
      <c r="F188" s="30"/>
      <c r="G188" s="30"/>
      <c r="H188" s="30"/>
      <c r="I188" s="30"/>
      <c r="J188" s="30"/>
      <c r="K188" s="30"/>
      <c r="L188" s="30"/>
      <c r="M188" s="30"/>
      <c r="N188" s="30"/>
      <c r="O188" s="30"/>
      <c r="P188" s="30"/>
      <c r="Q188" s="30"/>
      <c r="R188" s="30"/>
      <c r="S188" s="30"/>
      <c r="T188" s="30"/>
      <c r="U188" s="30"/>
      <c r="V188" s="30"/>
      <c r="W188" s="30"/>
      <c r="X188" s="30"/>
      <c r="Y188" s="30"/>
    </row>
    <row r="189" spans="1:25" ht="15.75" customHeight="1">
      <c r="A189" s="30"/>
      <c r="B189" s="30"/>
      <c r="C189" s="30"/>
      <c r="D189" s="30"/>
      <c r="E189" s="30"/>
      <c r="F189" s="30"/>
      <c r="G189" s="30"/>
      <c r="H189" s="30"/>
      <c r="I189" s="30"/>
      <c r="J189" s="30"/>
      <c r="K189" s="30"/>
      <c r="L189" s="30"/>
      <c r="M189" s="30"/>
      <c r="N189" s="30"/>
      <c r="O189" s="30"/>
      <c r="P189" s="30"/>
      <c r="Q189" s="30"/>
      <c r="R189" s="30"/>
      <c r="S189" s="30"/>
      <c r="T189" s="30"/>
      <c r="U189" s="30"/>
      <c r="V189" s="30"/>
      <c r="W189" s="30"/>
      <c r="X189" s="30"/>
      <c r="Y189" s="30"/>
    </row>
    <row r="190" spans="1:25" ht="15.75" customHeight="1">
      <c r="A190" s="30"/>
      <c r="B190" s="30"/>
      <c r="C190" s="30"/>
      <c r="D190" s="30"/>
      <c r="E190" s="30"/>
      <c r="F190" s="30"/>
      <c r="G190" s="30"/>
      <c r="H190" s="30"/>
      <c r="I190" s="30"/>
      <c r="J190" s="30"/>
      <c r="K190" s="30"/>
      <c r="L190" s="30"/>
      <c r="M190" s="30"/>
      <c r="N190" s="30"/>
      <c r="O190" s="30"/>
      <c r="P190" s="30"/>
      <c r="Q190" s="30"/>
      <c r="R190" s="30"/>
      <c r="S190" s="30"/>
      <c r="T190" s="30"/>
      <c r="U190" s="30"/>
      <c r="V190" s="30"/>
      <c r="W190" s="30"/>
      <c r="X190" s="30"/>
      <c r="Y190" s="30"/>
    </row>
    <row r="191" spans="1:25" ht="15.75" customHeight="1">
      <c r="A191" s="30"/>
      <c r="B191" s="30"/>
      <c r="C191" s="30"/>
      <c r="D191" s="30"/>
      <c r="E191" s="30"/>
      <c r="F191" s="30"/>
      <c r="G191" s="30"/>
      <c r="H191" s="30"/>
      <c r="I191" s="30"/>
      <c r="J191" s="30"/>
      <c r="K191" s="30"/>
      <c r="L191" s="30"/>
      <c r="M191" s="30"/>
      <c r="N191" s="30"/>
      <c r="O191" s="30"/>
      <c r="P191" s="30"/>
      <c r="Q191" s="30"/>
      <c r="R191" s="30"/>
      <c r="S191" s="30"/>
      <c r="T191" s="30"/>
      <c r="U191" s="30"/>
      <c r="V191" s="30"/>
      <c r="W191" s="30"/>
      <c r="X191" s="30"/>
      <c r="Y191" s="30"/>
    </row>
    <row r="192" spans="1:25" ht="15.75" customHeight="1">
      <c r="A192" s="30"/>
      <c r="B192" s="30"/>
      <c r="C192" s="30"/>
      <c r="D192" s="30"/>
      <c r="E192" s="30"/>
      <c r="F192" s="30"/>
      <c r="G192" s="30"/>
      <c r="H192" s="30"/>
      <c r="I192" s="30"/>
      <c r="J192" s="30"/>
      <c r="K192" s="30"/>
      <c r="L192" s="30"/>
      <c r="M192" s="30"/>
      <c r="N192" s="30"/>
      <c r="O192" s="30"/>
      <c r="P192" s="30"/>
      <c r="Q192" s="30"/>
      <c r="R192" s="30"/>
      <c r="S192" s="30"/>
      <c r="T192" s="30"/>
      <c r="U192" s="30"/>
      <c r="V192" s="30"/>
      <c r="W192" s="30"/>
      <c r="X192" s="30"/>
      <c r="Y192" s="30"/>
    </row>
    <row r="193" spans="1:25" ht="15.75" customHeight="1">
      <c r="A193" s="30"/>
      <c r="B193" s="30"/>
      <c r="C193" s="30"/>
      <c r="D193" s="30"/>
      <c r="E193" s="30"/>
      <c r="F193" s="30"/>
      <c r="G193" s="30"/>
      <c r="H193" s="30"/>
      <c r="I193" s="30"/>
      <c r="J193" s="30"/>
      <c r="K193" s="30"/>
      <c r="L193" s="30"/>
      <c r="M193" s="30"/>
      <c r="N193" s="30"/>
      <c r="O193" s="30"/>
      <c r="P193" s="30"/>
      <c r="Q193" s="30"/>
      <c r="R193" s="30"/>
      <c r="S193" s="30"/>
      <c r="T193" s="30"/>
      <c r="U193" s="30"/>
      <c r="V193" s="30"/>
      <c r="W193" s="30"/>
      <c r="X193" s="30"/>
      <c r="Y193" s="30"/>
    </row>
    <row r="194" spans="1:25" ht="15.75" customHeight="1">
      <c r="A194" s="30"/>
      <c r="B194" s="30"/>
      <c r="C194" s="30"/>
      <c r="D194" s="30"/>
      <c r="E194" s="30"/>
      <c r="F194" s="30"/>
      <c r="G194" s="30"/>
      <c r="H194" s="30"/>
      <c r="I194" s="30"/>
      <c r="J194" s="30"/>
      <c r="K194" s="30"/>
      <c r="L194" s="30"/>
      <c r="M194" s="30"/>
      <c r="N194" s="30"/>
      <c r="O194" s="30"/>
      <c r="P194" s="30"/>
      <c r="Q194" s="30"/>
      <c r="R194" s="30"/>
      <c r="S194" s="30"/>
      <c r="T194" s="30"/>
      <c r="U194" s="30"/>
      <c r="V194" s="30"/>
      <c r="W194" s="30"/>
      <c r="X194" s="30"/>
      <c r="Y194" s="30"/>
    </row>
    <row r="195" spans="1:25" ht="15.75" customHeight="1">
      <c r="A195" s="30"/>
      <c r="B195" s="30"/>
      <c r="C195" s="30"/>
      <c r="D195" s="30"/>
      <c r="E195" s="30"/>
      <c r="F195" s="30"/>
      <c r="G195" s="30"/>
      <c r="H195" s="30"/>
      <c r="I195" s="30"/>
      <c r="J195" s="30"/>
      <c r="K195" s="30"/>
      <c r="L195" s="30"/>
      <c r="M195" s="30"/>
      <c r="N195" s="30"/>
      <c r="O195" s="30"/>
      <c r="P195" s="30"/>
      <c r="Q195" s="30"/>
      <c r="R195" s="30"/>
      <c r="S195" s="30"/>
      <c r="T195" s="30"/>
      <c r="U195" s="30"/>
      <c r="V195" s="30"/>
      <c r="W195" s="30"/>
      <c r="X195" s="30"/>
      <c r="Y195" s="30"/>
    </row>
    <row r="196" spans="1:25" ht="15.75" customHeight="1">
      <c r="A196" s="30"/>
      <c r="B196" s="30"/>
      <c r="C196" s="30"/>
      <c r="D196" s="30"/>
      <c r="E196" s="30"/>
      <c r="F196" s="30"/>
      <c r="G196" s="30"/>
      <c r="H196" s="30"/>
      <c r="I196" s="30"/>
      <c r="J196" s="30"/>
      <c r="K196" s="30"/>
      <c r="L196" s="30"/>
      <c r="M196" s="30"/>
      <c r="N196" s="30"/>
      <c r="O196" s="30"/>
      <c r="P196" s="30"/>
      <c r="Q196" s="30"/>
      <c r="R196" s="30"/>
      <c r="S196" s="30"/>
      <c r="T196" s="30"/>
      <c r="U196" s="30"/>
      <c r="V196" s="30"/>
      <c r="W196" s="30"/>
      <c r="X196" s="30"/>
      <c r="Y196" s="30"/>
    </row>
    <row r="197" spans="1:25" ht="15.75" customHeight="1">
      <c r="A197" s="30"/>
      <c r="B197" s="30"/>
      <c r="C197" s="30"/>
      <c r="D197" s="30"/>
      <c r="E197" s="30"/>
      <c r="F197" s="30"/>
      <c r="G197" s="30"/>
      <c r="H197" s="30"/>
      <c r="I197" s="30"/>
      <c r="J197" s="30"/>
      <c r="K197" s="30"/>
      <c r="L197" s="30"/>
      <c r="M197" s="30"/>
      <c r="N197" s="30"/>
      <c r="O197" s="30"/>
      <c r="P197" s="30"/>
      <c r="Q197" s="30"/>
      <c r="R197" s="30"/>
      <c r="S197" s="30"/>
      <c r="T197" s="30"/>
      <c r="U197" s="30"/>
      <c r="V197" s="30"/>
      <c r="W197" s="30"/>
      <c r="X197" s="30"/>
      <c r="Y197" s="30"/>
    </row>
    <row r="198" spans="1:25" ht="15.75" customHeight="1">
      <c r="A198" s="30"/>
      <c r="B198" s="30"/>
      <c r="C198" s="30"/>
      <c r="D198" s="30"/>
      <c r="E198" s="30"/>
      <c r="F198" s="30"/>
      <c r="G198" s="30"/>
      <c r="H198" s="30"/>
      <c r="I198" s="30"/>
      <c r="J198" s="30"/>
      <c r="K198" s="30"/>
      <c r="L198" s="30"/>
      <c r="M198" s="30"/>
      <c r="N198" s="30"/>
      <c r="O198" s="30"/>
      <c r="P198" s="30"/>
      <c r="Q198" s="30"/>
      <c r="R198" s="30"/>
      <c r="S198" s="30"/>
      <c r="T198" s="30"/>
      <c r="U198" s="30"/>
      <c r="V198" s="30"/>
      <c r="W198" s="30"/>
      <c r="X198" s="30"/>
      <c r="Y198" s="30"/>
    </row>
    <row r="199" spans="1:25" ht="15.75" customHeight="1">
      <c r="A199" s="30"/>
      <c r="B199" s="30"/>
      <c r="C199" s="30"/>
      <c r="D199" s="30"/>
      <c r="E199" s="30"/>
      <c r="F199" s="30"/>
      <c r="G199" s="30"/>
      <c r="H199" s="30"/>
      <c r="I199" s="30"/>
      <c r="J199" s="30"/>
      <c r="K199" s="30"/>
      <c r="L199" s="30"/>
      <c r="M199" s="30"/>
      <c r="N199" s="30"/>
      <c r="O199" s="30"/>
      <c r="P199" s="30"/>
      <c r="Q199" s="30"/>
      <c r="R199" s="30"/>
      <c r="S199" s="30"/>
      <c r="T199" s="30"/>
      <c r="U199" s="30"/>
      <c r="V199" s="30"/>
      <c r="W199" s="30"/>
      <c r="X199" s="30"/>
      <c r="Y199" s="30"/>
    </row>
    <row r="200" spans="1:25" ht="15.75" customHeight="1">
      <c r="A200" s="30"/>
      <c r="B200" s="30"/>
      <c r="C200" s="30"/>
      <c r="D200" s="30"/>
      <c r="E200" s="30"/>
      <c r="F200" s="30"/>
      <c r="G200" s="30"/>
      <c r="H200" s="30"/>
      <c r="I200" s="30"/>
      <c r="J200" s="30"/>
      <c r="K200" s="30"/>
      <c r="L200" s="30"/>
      <c r="M200" s="30"/>
      <c r="N200" s="30"/>
      <c r="O200" s="30"/>
      <c r="P200" s="30"/>
      <c r="Q200" s="30"/>
      <c r="R200" s="30"/>
      <c r="S200" s="30"/>
      <c r="T200" s="30"/>
      <c r="U200" s="30"/>
      <c r="V200" s="30"/>
      <c r="W200" s="30"/>
      <c r="X200" s="30"/>
      <c r="Y200" s="30"/>
    </row>
    <row r="201" spans="1:25" ht="15.75" customHeight="1">
      <c r="A201" s="30"/>
      <c r="B201" s="30"/>
      <c r="C201" s="30"/>
      <c r="D201" s="30"/>
      <c r="E201" s="30"/>
      <c r="F201" s="30"/>
      <c r="G201" s="30"/>
      <c r="H201" s="30"/>
      <c r="I201" s="30"/>
      <c r="J201" s="30"/>
      <c r="K201" s="30"/>
      <c r="L201" s="30"/>
      <c r="M201" s="30"/>
      <c r="N201" s="30"/>
      <c r="O201" s="30"/>
      <c r="P201" s="30"/>
      <c r="Q201" s="30"/>
      <c r="R201" s="30"/>
      <c r="S201" s="30"/>
      <c r="T201" s="30"/>
      <c r="U201" s="30"/>
      <c r="V201" s="30"/>
      <c r="W201" s="30"/>
      <c r="X201" s="30"/>
      <c r="Y201" s="30"/>
    </row>
    <row r="202" spans="1:25" ht="15.75" customHeight="1">
      <c r="A202" s="30"/>
      <c r="B202" s="30"/>
      <c r="C202" s="30"/>
      <c r="D202" s="30"/>
      <c r="E202" s="30"/>
      <c r="F202" s="30"/>
      <c r="G202" s="30"/>
      <c r="H202" s="30"/>
      <c r="I202" s="30"/>
      <c r="J202" s="30"/>
      <c r="K202" s="30"/>
      <c r="L202" s="30"/>
      <c r="M202" s="30"/>
      <c r="N202" s="30"/>
      <c r="O202" s="30"/>
      <c r="P202" s="30"/>
      <c r="Q202" s="30"/>
      <c r="R202" s="30"/>
      <c r="S202" s="30"/>
      <c r="T202" s="30"/>
      <c r="U202" s="30"/>
      <c r="V202" s="30"/>
      <c r="W202" s="30"/>
      <c r="X202" s="30"/>
      <c r="Y202" s="30"/>
    </row>
    <row r="203" spans="1:25" ht="15.75" customHeight="1">
      <c r="A203" s="30"/>
      <c r="B203" s="30"/>
      <c r="C203" s="30"/>
      <c r="D203" s="30"/>
      <c r="E203" s="30"/>
      <c r="F203" s="30"/>
      <c r="G203" s="30"/>
      <c r="H203" s="30"/>
      <c r="I203" s="30"/>
      <c r="J203" s="30"/>
      <c r="K203" s="30"/>
      <c r="L203" s="30"/>
      <c r="M203" s="30"/>
      <c r="N203" s="30"/>
      <c r="O203" s="30"/>
      <c r="P203" s="30"/>
      <c r="Q203" s="30"/>
      <c r="R203" s="30"/>
      <c r="S203" s="30"/>
      <c r="T203" s="30"/>
      <c r="U203" s="30"/>
      <c r="V203" s="30"/>
      <c r="W203" s="30"/>
      <c r="X203" s="30"/>
      <c r="Y203" s="30"/>
    </row>
    <row r="204" spans="1:25" ht="15.75" customHeight="1">
      <c r="A204" s="30"/>
      <c r="B204" s="30"/>
      <c r="C204" s="30"/>
      <c r="D204" s="30"/>
      <c r="E204" s="30"/>
      <c r="F204" s="30"/>
      <c r="G204" s="30"/>
      <c r="H204" s="30"/>
      <c r="I204" s="30"/>
      <c r="J204" s="30"/>
      <c r="K204" s="30"/>
      <c r="L204" s="30"/>
      <c r="M204" s="30"/>
      <c r="N204" s="30"/>
      <c r="O204" s="30"/>
      <c r="P204" s="30"/>
      <c r="Q204" s="30"/>
      <c r="R204" s="30"/>
      <c r="S204" s="30"/>
      <c r="T204" s="30"/>
      <c r="U204" s="30"/>
      <c r="V204" s="30"/>
      <c r="W204" s="30"/>
      <c r="X204" s="30"/>
      <c r="Y204" s="30"/>
    </row>
    <row r="205" spans="1:25" ht="15.75" customHeight="1">
      <c r="A205" s="30"/>
      <c r="B205" s="30"/>
      <c r="C205" s="30"/>
      <c r="D205" s="30"/>
      <c r="E205" s="30"/>
      <c r="F205" s="30"/>
      <c r="G205" s="30"/>
      <c r="H205" s="30"/>
      <c r="I205" s="30"/>
      <c r="J205" s="30"/>
      <c r="K205" s="30"/>
      <c r="L205" s="30"/>
      <c r="M205" s="30"/>
      <c r="N205" s="30"/>
      <c r="O205" s="30"/>
      <c r="P205" s="30"/>
      <c r="Q205" s="30"/>
      <c r="R205" s="30"/>
      <c r="S205" s="30"/>
      <c r="T205" s="30"/>
      <c r="U205" s="30"/>
      <c r="V205" s="30"/>
      <c r="W205" s="30"/>
      <c r="X205" s="30"/>
      <c r="Y205" s="30"/>
    </row>
    <row r="206" spans="1:25" ht="15.75" customHeight="1">
      <c r="A206" s="30"/>
      <c r="B206" s="30"/>
      <c r="C206" s="30"/>
      <c r="D206" s="30"/>
      <c r="E206" s="30"/>
      <c r="F206" s="30"/>
      <c r="G206" s="30"/>
      <c r="H206" s="30"/>
      <c r="I206" s="30"/>
      <c r="J206" s="30"/>
      <c r="K206" s="30"/>
      <c r="L206" s="30"/>
      <c r="M206" s="30"/>
      <c r="N206" s="30"/>
      <c r="O206" s="30"/>
      <c r="P206" s="30"/>
      <c r="Q206" s="30"/>
      <c r="R206" s="30"/>
      <c r="S206" s="30"/>
      <c r="T206" s="30"/>
      <c r="U206" s="30"/>
      <c r="V206" s="30"/>
      <c r="W206" s="30"/>
      <c r="X206" s="30"/>
      <c r="Y206" s="30"/>
    </row>
    <row r="207" spans="1:25" ht="15.75" customHeight="1">
      <c r="A207" s="30"/>
      <c r="B207" s="30"/>
      <c r="C207" s="30"/>
      <c r="D207" s="30"/>
      <c r="E207" s="30"/>
      <c r="F207" s="30"/>
      <c r="G207" s="30"/>
      <c r="H207" s="30"/>
      <c r="I207" s="30"/>
      <c r="J207" s="30"/>
      <c r="K207" s="30"/>
      <c r="L207" s="30"/>
      <c r="M207" s="30"/>
      <c r="N207" s="30"/>
      <c r="O207" s="30"/>
      <c r="P207" s="30"/>
      <c r="Q207" s="30"/>
      <c r="R207" s="30"/>
      <c r="S207" s="30"/>
      <c r="T207" s="30"/>
      <c r="U207" s="30"/>
      <c r="V207" s="30"/>
      <c r="W207" s="30"/>
      <c r="X207" s="30"/>
      <c r="Y207" s="30"/>
    </row>
    <row r="208" spans="1:25" ht="15.75" customHeight="1">
      <c r="A208" s="30"/>
      <c r="B208" s="30"/>
      <c r="C208" s="30"/>
      <c r="D208" s="30"/>
      <c r="E208" s="30"/>
      <c r="F208" s="30"/>
      <c r="G208" s="30"/>
      <c r="H208" s="30"/>
      <c r="I208" s="30"/>
      <c r="J208" s="30"/>
      <c r="K208" s="30"/>
      <c r="L208" s="30"/>
      <c r="M208" s="30"/>
      <c r="N208" s="30"/>
      <c r="O208" s="30"/>
      <c r="P208" s="30"/>
      <c r="Q208" s="30"/>
      <c r="R208" s="30"/>
      <c r="S208" s="30"/>
      <c r="T208" s="30"/>
      <c r="U208" s="30"/>
      <c r="V208" s="30"/>
      <c r="W208" s="30"/>
      <c r="X208" s="30"/>
      <c r="Y208" s="30"/>
    </row>
    <row r="209" spans="1:25" ht="15.75" customHeight="1">
      <c r="A209" s="30"/>
      <c r="B209" s="30"/>
      <c r="C209" s="30"/>
      <c r="D209" s="30"/>
      <c r="E209" s="30"/>
      <c r="F209" s="30"/>
      <c r="G209" s="30"/>
      <c r="H209" s="30"/>
      <c r="I209" s="30"/>
      <c r="J209" s="30"/>
      <c r="K209" s="30"/>
      <c r="L209" s="30"/>
      <c r="M209" s="30"/>
      <c r="N209" s="30"/>
      <c r="O209" s="30"/>
      <c r="P209" s="30"/>
      <c r="Q209" s="30"/>
      <c r="R209" s="30"/>
      <c r="S209" s="30"/>
      <c r="T209" s="30"/>
      <c r="U209" s="30"/>
      <c r="V209" s="30"/>
      <c r="W209" s="30"/>
      <c r="X209" s="30"/>
      <c r="Y209" s="30"/>
    </row>
    <row r="210" spans="1:25" ht="15.75" customHeight="1">
      <c r="A210" s="30"/>
      <c r="B210" s="30"/>
      <c r="C210" s="30"/>
      <c r="D210" s="30"/>
      <c r="E210" s="30"/>
      <c r="F210" s="30"/>
      <c r="G210" s="30"/>
      <c r="H210" s="30"/>
      <c r="I210" s="30"/>
      <c r="J210" s="30"/>
      <c r="K210" s="30"/>
      <c r="L210" s="30"/>
      <c r="M210" s="30"/>
      <c r="N210" s="30"/>
      <c r="O210" s="30"/>
      <c r="P210" s="30"/>
      <c r="Q210" s="30"/>
      <c r="R210" s="30"/>
      <c r="S210" s="30"/>
      <c r="T210" s="30"/>
      <c r="U210" s="30"/>
      <c r="V210" s="30"/>
      <c r="W210" s="30"/>
      <c r="X210" s="30"/>
      <c r="Y210" s="30"/>
    </row>
    <row r="211" spans="1:25" ht="15.75" customHeight="1">
      <c r="A211" s="30"/>
      <c r="B211" s="30"/>
      <c r="C211" s="30"/>
      <c r="D211" s="30"/>
      <c r="E211" s="30"/>
      <c r="F211" s="30"/>
      <c r="G211" s="30"/>
      <c r="H211" s="30"/>
      <c r="I211" s="30"/>
      <c r="J211" s="30"/>
      <c r="K211" s="30"/>
      <c r="L211" s="30"/>
      <c r="M211" s="30"/>
      <c r="N211" s="30"/>
      <c r="O211" s="30"/>
      <c r="P211" s="30"/>
      <c r="Q211" s="30"/>
      <c r="R211" s="30"/>
      <c r="S211" s="30"/>
      <c r="T211" s="30"/>
      <c r="U211" s="30"/>
      <c r="V211" s="30"/>
      <c r="W211" s="30"/>
      <c r="X211" s="30"/>
      <c r="Y211" s="30"/>
    </row>
    <row r="212" spans="1:25" ht="15.75" customHeight="1">
      <c r="A212" s="30"/>
      <c r="B212" s="30"/>
      <c r="C212" s="30"/>
      <c r="D212" s="30"/>
      <c r="E212" s="30"/>
      <c r="F212" s="30"/>
      <c r="G212" s="30"/>
      <c r="H212" s="30"/>
      <c r="I212" s="30"/>
      <c r="J212" s="30"/>
      <c r="K212" s="30"/>
      <c r="L212" s="30"/>
      <c r="M212" s="30"/>
      <c r="N212" s="30"/>
      <c r="O212" s="30"/>
      <c r="P212" s="30"/>
      <c r="Q212" s="30"/>
      <c r="R212" s="30"/>
      <c r="S212" s="30"/>
      <c r="T212" s="30"/>
      <c r="U212" s="30"/>
      <c r="V212" s="30"/>
      <c r="W212" s="30"/>
      <c r="X212" s="30"/>
      <c r="Y212" s="30"/>
    </row>
    <row r="213" spans="1:25" ht="15.75" customHeight="1">
      <c r="A213" s="30"/>
      <c r="B213" s="30"/>
      <c r="C213" s="30"/>
      <c r="D213" s="30"/>
      <c r="E213" s="30"/>
      <c r="F213" s="30"/>
      <c r="G213" s="30"/>
      <c r="H213" s="30"/>
      <c r="I213" s="30"/>
      <c r="J213" s="30"/>
      <c r="K213" s="30"/>
      <c r="L213" s="30"/>
      <c r="M213" s="30"/>
      <c r="N213" s="30"/>
      <c r="O213" s="30"/>
      <c r="P213" s="30"/>
      <c r="Q213" s="30"/>
      <c r="R213" s="30"/>
      <c r="S213" s="30"/>
      <c r="T213" s="30"/>
      <c r="U213" s="30"/>
      <c r="V213" s="30"/>
      <c r="W213" s="30"/>
      <c r="X213" s="30"/>
      <c r="Y213" s="30"/>
    </row>
    <row r="214" spans="1:25" ht="15.75" customHeight="1">
      <c r="A214" s="30"/>
      <c r="B214" s="30"/>
      <c r="C214" s="30"/>
      <c r="D214" s="30"/>
      <c r="E214" s="30"/>
      <c r="F214" s="30"/>
      <c r="G214" s="30"/>
      <c r="H214" s="30"/>
      <c r="I214" s="30"/>
      <c r="J214" s="30"/>
      <c r="K214" s="30"/>
      <c r="L214" s="30"/>
      <c r="M214" s="30"/>
      <c r="N214" s="30"/>
      <c r="O214" s="30"/>
      <c r="P214" s="30"/>
      <c r="Q214" s="30"/>
      <c r="R214" s="30"/>
      <c r="S214" s="30"/>
      <c r="T214" s="30"/>
      <c r="U214" s="30"/>
      <c r="V214" s="30"/>
      <c r="W214" s="30"/>
      <c r="X214" s="30"/>
      <c r="Y214" s="30"/>
    </row>
    <row r="215" spans="1:25" ht="15.75" customHeight="1">
      <c r="A215" s="30"/>
      <c r="B215" s="30"/>
      <c r="C215" s="30"/>
      <c r="D215" s="30"/>
      <c r="E215" s="30"/>
      <c r="F215" s="30"/>
      <c r="G215" s="30"/>
      <c r="H215" s="30"/>
      <c r="I215" s="30"/>
      <c r="J215" s="30"/>
      <c r="K215" s="30"/>
      <c r="L215" s="30"/>
      <c r="M215" s="30"/>
      <c r="N215" s="30"/>
      <c r="O215" s="30"/>
      <c r="P215" s="30"/>
      <c r="Q215" s="30"/>
      <c r="R215" s="30"/>
      <c r="S215" s="30"/>
      <c r="T215" s="30"/>
      <c r="U215" s="30"/>
      <c r="V215" s="30"/>
      <c r="W215" s="30"/>
      <c r="X215" s="30"/>
      <c r="Y215" s="30"/>
    </row>
    <row r="216" spans="1:25" ht="15.75" customHeight="1">
      <c r="A216" s="30"/>
      <c r="B216" s="30"/>
      <c r="C216" s="30"/>
      <c r="D216" s="30"/>
      <c r="E216" s="30"/>
      <c r="F216" s="30"/>
      <c r="G216" s="30"/>
      <c r="H216" s="30"/>
      <c r="I216" s="30"/>
      <c r="J216" s="30"/>
      <c r="K216" s="30"/>
      <c r="L216" s="30"/>
      <c r="M216" s="30"/>
      <c r="N216" s="30"/>
      <c r="O216" s="30"/>
      <c r="P216" s="30"/>
      <c r="Q216" s="30"/>
      <c r="R216" s="30"/>
      <c r="S216" s="30"/>
      <c r="T216" s="30"/>
      <c r="U216" s="30"/>
      <c r="V216" s="30"/>
      <c r="W216" s="30"/>
      <c r="X216" s="30"/>
      <c r="Y216" s="30"/>
    </row>
    <row r="217" spans="1:25" ht="15.75" customHeight="1">
      <c r="A217" s="30"/>
      <c r="B217" s="30"/>
      <c r="C217" s="30"/>
      <c r="D217" s="30"/>
      <c r="E217" s="30"/>
      <c r="F217" s="30"/>
      <c r="G217" s="30"/>
      <c r="H217" s="30"/>
      <c r="I217" s="30"/>
      <c r="J217" s="30"/>
      <c r="K217" s="30"/>
      <c r="L217" s="30"/>
      <c r="M217" s="30"/>
      <c r="N217" s="30"/>
      <c r="O217" s="30"/>
      <c r="P217" s="30"/>
      <c r="Q217" s="30"/>
      <c r="R217" s="30"/>
      <c r="S217" s="30"/>
      <c r="T217" s="30"/>
      <c r="U217" s="30"/>
      <c r="V217" s="30"/>
      <c r="W217" s="30"/>
      <c r="X217" s="30"/>
      <c r="Y217" s="30"/>
    </row>
    <row r="218" spans="1:25" ht="15.75" customHeight="1">
      <c r="A218" s="30"/>
      <c r="B218" s="30"/>
      <c r="C218" s="30"/>
      <c r="D218" s="30"/>
      <c r="E218" s="30"/>
      <c r="F218" s="30"/>
      <c r="G218" s="30"/>
      <c r="H218" s="30"/>
      <c r="I218" s="30"/>
      <c r="J218" s="30"/>
      <c r="K218" s="30"/>
      <c r="L218" s="30"/>
      <c r="M218" s="30"/>
      <c r="N218" s="30"/>
      <c r="O218" s="30"/>
      <c r="P218" s="30"/>
      <c r="Q218" s="30"/>
      <c r="R218" s="30"/>
      <c r="S218" s="30"/>
      <c r="T218" s="30"/>
      <c r="U218" s="30"/>
      <c r="V218" s="30"/>
      <c r="W218" s="30"/>
      <c r="X218" s="30"/>
      <c r="Y218" s="30"/>
    </row>
    <row r="219" spans="1:25" ht="15.75" customHeight="1">
      <c r="A219" s="30"/>
      <c r="B219" s="30"/>
      <c r="C219" s="30"/>
      <c r="D219" s="30"/>
      <c r="E219" s="30"/>
      <c r="F219" s="30"/>
      <c r="G219" s="30"/>
      <c r="H219" s="30"/>
      <c r="I219" s="30"/>
      <c r="J219" s="30"/>
      <c r="K219" s="30"/>
      <c r="L219" s="30"/>
      <c r="M219" s="30"/>
      <c r="N219" s="30"/>
      <c r="O219" s="30"/>
      <c r="P219" s="30"/>
      <c r="Q219" s="30"/>
      <c r="R219" s="30"/>
      <c r="S219" s="30"/>
      <c r="T219" s="30"/>
      <c r="U219" s="30"/>
      <c r="V219" s="30"/>
      <c r="W219" s="30"/>
      <c r="X219" s="30"/>
      <c r="Y219" s="30"/>
    </row>
    <row r="220" spans="1:25" ht="15.75" customHeight="1">
      <c r="A220" s="30"/>
      <c r="B220" s="30"/>
      <c r="C220" s="30"/>
      <c r="D220" s="30"/>
      <c r="E220" s="30"/>
      <c r="F220" s="30"/>
      <c r="G220" s="30"/>
      <c r="H220" s="30"/>
      <c r="I220" s="30"/>
      <c r="J220" s="30"/>
      <c r="K220" s="30"/>
      <c r="L220" s="30"/>
      <c r="M220" s="30"/>
      <c r="N220" s="30"/>
      <c r="O220" s="30"/>
      <c r="P220" s="30"/>
      <c r="Q220" s="30"/>
      <c r="R220" s="30"/>
      <c r="S220" s="30"/>
      <c r="T220" s="30"/>
      <c r="U220" s="30"/>
      <c r="V220" s="30"/>
      <c r="W220" s="30"/>
      <c r="X220" s="30"/>
      <c r="Y220" s="30"/>
    </row>
    <row r="221" spans="1:25" ht="15.75" customHeight="1">
      <c r="A221" s="30"/>
      <c r="B221" s="30"/>
      <c r="C221" s="30"/>
      <c r="D221" s="30"/>
      <c r="E221" s="30"/>
      <c r="F221" s="30"/>
      <c r="G221" s="30"/>
      <c r="H221" s="30"/>
      <c r="I221" s="30"/>
      <c r="J221" s="30"/>
      <c r="K221" s="30"/>
      <c r="L221" s="30"/>
      <c r="M221" s="30"/>
      <c r="N221" s="30"/>
      <c r="O221" s="30"/>
      <c r="P221" s="30"/>
      <c r="Q221" s="30"/>
      <c r="R221" s="30"/>
      <c r="S221" s="30"/>
      <c r="T221" s="30"/>
      <c r="U221" s="30"/>
      <c r="V221" s="30"/>
      <c r="W221" s="30"/>
      <c r="X221" s="30"/>
      <c r="Y221" s="30"/>
    </row>
    <row r="222" spans="1:25" ht="15.75" customHeight="1">
      <c r="A222" s="30"/>
      <c r="B222" s="30"/>
      <c r="C222" s="30"/>
      <c r="D222" s="30"/>
      <c r="E222" s="30"/>
      <c r="F222" s="30"/>
      <c r="G222" s="30"/>
      <c r="H222" s="30"/>
      <c r="I222" s="30"/>
      <c r="J222" s="30"/>
      <c r="K222" s="30"/>
      <c r="L222" s="30"/>
      <c r="M222" s="30"/>
      <c r="N222" s="30"/>
      <c r="O222" s="30"/>
      <c r="P222" s="30"/>
      <c r="Q222" s="30"/>
      <c r="R222" s="30"/>
      <c r="S222" s="30"/>
      <c r="T222" s="30"/>
      <c r="U222" s="30"/>
      <c r="V222" s="30"/>
      <c r="W222" s="30"/>
      <c r="X222" s="30"/>
      <c r="Y222" s="30"/>
    </row>
    <row r="223" spans="1:25" ht="15.75" customHeight="1">
      <c r="A223" s="30"/>
      <c r="B223" s="30"/>
      <c r="C223" s="30"/>
      <c r="D223" s="30"/>
      <c r="E223" s="30"/>
      <c r="F223" s="30"/>
      <c r="G223" s="30"/>
      <c r="H223" s="30"/>
      <c r="I223" s="30"/>
      <c r="J223" s="30"/>
      <c r="K223" s="30"/>
      <c r="L223" s="30"/>
      <c r="M223" s="30"/>
      <c r="N223" s="30"/>
      <c r="O223" s="30"/>
      <c r="P223" s="30"/>
      <c r="Q223" s="30"/>
      <c r="R223" s="30"/>
      <c r="S223" s="30"/>
      <c r="T223" s="30"/>
      <c r="U223" s="30"/>
      <c r="V223" s="30"/>
      <c r="W223" s="30"/>
      <c r="X223" s="30"/>
      <c r="Y223" s="30"/>
    </row>
    <row r="224" spans="1:25" ht="15.75" customHeight="1">
      <c r="A224" s="30"/>
      <c r="B224" s="30"/>
      <c r="C224" s="30"/>
      <c r="D224" s="30"/>
      <c r="E224" s="30"/>
      <c r="F224" s="30"/>
      <c r="G224" s="30"/>
      <c r="H224" s="30"/>
      <c r="I224" s="30"/>
      <c r="J224" s="30"/>
      <c r="K224" s="30"/>
      <c r="L224" s="30"/>
      <c r="M224" s="30"/>
      <c r="N224" s="30"/>
      <c r="O224" s="30"/>
      <c r="P224" s="30"/>
      <c r="Q224" s="30"/>
      <c r="R224" s="30"/>
      <c r="S224" s="30"/>
      <c r="T224" s="30"/>
      <c r="U224" s="30"/>
      <c r="V224" s="30"/>
      <c r="W224" s="30"/>
      <c r="X224" s="30"/>
      <c r="Y224" s="30"/>
    </row>
    <row r="225" spans="1:25" ht="15.75" customHeight="1">
      <c r="A225" s="30"/>
      <c r="B225" s="30"/>
      <c r="C225" s="30"/>
      <c r="D225" s="30"/>
      <c r="E225" s="30"/>
      <c r="F225" s="30"/>
      <c r="G225" s="30"/>
      <c r="H225" s="30"/>
      <c r="I225" s="30"/>
      <c r="J225" s="30"/>
      <c r="K225" s="30"/>
      <c r="L225" s="30"/>
      <c r="M225" s="30"/>
      <c r="N225" s="30"/>
      <c r="O225" s="30"/>
      <c r="P225" s="30"/>
      <c r="Q225" s="30"/>
      <c r="R225" s="30"/>
      <c r="S225" s="30"/>
      <c r="T225" s="30"/>
      <c r="U225" s="30"/>
      <c r="V225" s="30"/>
      <c r="W225" s="30"/>
      <c r="X225" s="30"/>
      <c r="Y225" s="30"/>
    </row>
    <row r="226" spans="1:25" ht="15.75" customHeight="1">
      <c r="A226" s="30"/>
      <c r="B226" s="30"/>
      <c r="C226" s="30"/>
      <c r="D226" s="30"/>
      <c r="E226" s="30"/>
      <c r="F226" s="30"/>
      <c r="G226" s="30"/>
      <c r="H226" s="30"/>
      <c r="I226" s="30"/>
      <c r="J226" s="30"/>
      <c r="K226" s="30"/>
      <c r="L226" s="30"/>
      <c r="M226" s="30"/>
      <c r="N226" s="30"/>
      <c r="O226" s="30"/>
      <c r="P226" s="30"/>
      <c r="Q226" s="30"/>
      <c r="R226" s="30"/>
      <c r="S226" s="30"/>
      <c r="T226" s="30"/>
      <c r="U226" s="30"/>
      <c r="V226" s="30"/>
      <c r="W226" s="30"/>
      <c r="X226" s="30"/>
      <c r="Y226" s="30"/>
    </row>
    <row r="227" spans="1:25" ht="15.75" customHeight="1">
      <c r="A227" s="30"/>
      <c r="B227" s="30"/>
      <c r="C227" s="30"/>
      <c r="D227" s="30"/>
      <c r="E227" s="30"/>
      <c r="F227" s="30"/>
      <c r="G227" s="30"/>
      <c r="H227" s="30"/>
      <c r="I227" s="30"/>
      <c r="J227" s="30"/>
      <c r="K227" s="30"/>
      <c r="L227" s="30"/>
      <c r="M227" s="30"/>
      <c r="N227" s="30"/>
      <c r="O227" s="30"/>
      <c r="P227" s="30"/>
      <c r="Q227" s="30"/>
      <c r="R227" s="30"/>
      <c r="S227" s="30"/>
      <c r="T227" s="30"/>
      <c r="U227" s="30"/>
      <c r="V227" s="30"/>
      <c r="W227" s="30"/>
      <c r="X227" s="30"/>
      <c r="Y227" s="30"/>
    </row>
    <row r="228" spans="1:25" ht="15.75" customHeight="1">
      <c r="A228" s="30"/>
      <c r="B228" s="30"/>
      <c r="C228" s="30"/>
      <c r="D228" s="30"/>
      <c r="E228" s="30"/>
      <c r="F228" s="30"/>
      <c r="G228" s="30"/>
      <c r="H228" s="30"/>
      <c r="I228" s="30"/>
      <c r="J228" s="30"/>
      <c r="K228" s="30"/>
      <c r="L228" s="30"/>
      <c r="M228" s="30"/>
      <c r="N228" s="30"/>
      <c r="O228" s="30"/>
      <c r="P228" s="30"/>
      <c r="Q228" s="30"/>
      <c r="R228" s="30"/>
      <c r="S228" s="30"/>
      <c r="T228" s="30"/>
      <c r="U228" s="30"/>
      <c r="V228" s="30"/>
      <c r="W228" s="30"/>
      <c r="X228" s="30"/>
      <c r="Y228" s="30"/>
    </row>
    <row r="229" spans="1:25" ht="15.75" customHeight="1">
      <c r="B229" s="30"/>
      <c r="C229" s="30"/>
      <c r="D229" s="30"/>
      <c r="E229" s="30"/>
      <c r="F229" s="30"/>
      <c r="G229" s="30"/>
      <c r="H229" s="30"/>
      <c r="I229" s="30"/>
      <c r="J229" s="30"/>
      <c r="K229" s="30"/>
      <c r="L229" s="30"/>
      <c r="M229" s="30"/>
      <c r="N229" s="30"/>
      <c r="O229" s="30"/>
      <c r="P229" s="30"/>
      <c r="Q229" s="30"/>
      <c r="R229" s="30"/>
      <c r="S229" s="30"/>
      <c r="T229" s="30"/>
      <c r="U229" s="30"/>
      <c r="V229" s="30"/>
      <c r="W229" s="30"/>
      <c r="X229" s="30"/>
      <c r="Y229" s="30"/>
    </row>
    <row r="230" spans="1:25" ht="15.75" customHeight="1"/>
    <row r="231" spans="1:25" ht="15.75" customHeight="1"/>
    <row r="232" spans="1:25" ht="15.75" customHeight="1"/>
    <row r="233" spans="1:25" ht="15.75" customHeight="1"/>
    <row r="234" spans="1:25" ht="15.75" customHeight="1"/>
    <row r="235" spans="1:25" ht="15.75" customHeight="1"/>
    <row r="236" spans="1:25" ht="15.75" customHeight="1"/>
    <row r="237" spans="1:25" ht="15.75" customHeight="1"/>
    <row r="238" spans="1:25" ht="15.75" customHeight="1"/>
    <row r="239" spans="1:25" ht="15.75" customHeight="1"/>
    <row r="240" spans="1:25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ageMargins left="0.7" right="0.7" top="0.75" bottom="0.75" header="0.51180555555555496" footer="0.51180555555555496"/>
  <pageSetup firstPageNumber="0" orientation="landscape" horizontalDpi="300" verticalDpi="300"/>
  <drawing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E997"/>
  <sheetViews>
    <sheetView workbookViewId="0">
      <selection activeCell="B17" sqref="B17"/>
    </sheetView>
  </sheetViews>
  <sheetFormatPr defaultColWidth="8.85546875" defaultRowHeight="12.75"/>
  <cols>
    <col min="1" max="1" width="48" customWidth="1"/>
    <col min="2" max="2" width="27.7109375" customWidth="1"/>
    <col min="3" max="3" width="26.85546875" customWidth="1"/>
    <col min="4" max="5" width="34" customWidth="1"/>
    <col min="6" max="1025" width="14.42578125" customWidth="1"/>
  </cols>
  <sheetData>
    <row r="1" spans="1:5" ht="15.75" customHeight="1">
      <c r="A1" s="22" t="str">
        <f>Grants!A1</f>
        <v>Bayelsa State Citizens Budget 2021</v>
      </c>
    </row>
    <row r="2" spans="1:5" ht="15.75" customHeight="1">
      <c r="A2" s="22" t="str">
        <f>Grants!A2</f>
        <v>Budget of Growth</v>
      </c>
    </row>
    <row r="3" spans="1:5" ht="15.75" customHeight="1">
      <c r="A3" s="2"/>
    </row>
    <row r="4" spans="1:5" ht="15.75" customHeight="1">
      <c r="A4" s="3" t="s">
        <v>42</v>
      </c>
    </row>
    <row r="5" spans="1:5" ht="15.75" customHeight="1">
      <c r="A5" s="2"/>
    </row>
    <row r="6" spans="1:5" ht="33" customHeight="1">
      <c r="A6" s="33" t="s">
        <v>43</v>
      </c>
      <c r="B6" s="33" t="s">
        <v>109</v>
      </c>
      <c r="C6" s="33" t="s">
        <v>111</v>
      </c>
      <c r="D6" s="31" t="s">
        <v>24</v>
      </c>
      <c r="E6" s="31" t="s">
        <v>25</v>
      </c>
    </row>
    <row r="7" spans="1:5" ht="15.75" customHeight="1">
      <c r="A7" s="3" t="s">
        <v>44</v>
      </c>
      <c r="B7" s="48"/>
      <c r="C7" s="48"/>
      <c r="D7" s="48"/>
      <c r="E7" s="48"/>
    </row>
    <row r="8" spans="1:5" ht="15.75" customHeight="1">
      <c r="A8" s="2" t="s">
        <v>45</v>
      </c>
      <c r="B8" s="49">
        <v>42275345693</v>
      </c>
      <c r="C8" s="50">
        <f t="shared" ref="C8:C14" si="0">B8/$B$18</f>
        <v>0.12848514897526367</v>
      </c>
      <c r="D8" s="51">
        <v>51646082751</v>
      </c>
      <c r="E8" s="51">
        <v>49028198823</v>
      </c>
    </row>
    <row r="9" spans="1:5" ht="15.75" customHeight="1">
      <c r="A9" s="2" t="s">
        <v>46</v>
      </c>
      <c r="B9" s="49">
        <v>81821094222</v>
      </c>
      <c r="C9" s="50">
        <f t="shared" si="0"/>
        <v>0.24867438238768738</v>
      </c>
      <c r="D9" s="51">
        <v>30071327222</v>
      </c>
      <c r="E9" s="51">
        <v>28609400933</v>
      </c>
    </row>
    <row r="10" spans="1:5" ht="15.75" customHeight="1">
      <c r="A10" s="2" t="s">
        <v>47</v>
      </c>
      <c r="B10" s="49">
        <v>23840000000</v>
      </c>
      <c r="C10" s="50">
        <f t="shared" si="0"/>
        <v>7.2455609797118112E-2</v>
      </c>
      <c r="D10" s="51">
        <v>35000000000</v>
      </c>
      <c r="E10" s="51">
        <v>10151160183</v>
      </c>
    </row>
    <row r="11" spans="1:5" ht="15.75" customHeight="1">
      <c r="A11" s="2" t="s">
        <v>48</v>
      </c>
      <c r="B11" s="49"/>
      <c r="C11" s="50">
        <f t="shared" si="0"/>
        <v>0</v>
      </c>
      <c r="D11" s="51"/>
      <c r="E11" s="51"/>
    </row>
    <row r="12" spans="1:5" ht="15.75" customHeight="1">
      <c r="A12" s="2" t="s">
        <v>112</v>
      </c>
      <c r="B12" s="49">
        <v>48722791331</v>
      </c>
      <c r="C12" s="50">
        <f t="shared" si="0"/>
        <v>0.14808051832656649</v>
      </c>
      <c r="D12" s="51">
        <v>31653915836</v>
      </c>
      <c r="E12" s="51">
        <v>15331495390</v>
      </c>
    </row>
    <row r="13" spans="1:5" ht="15.75" customHeight="1">
      <c r="A13" s="2" t="s">
        <v>50</v>
      </c>
      <c r="B13" s="49">
        <v>6044480000</v>
      </c>
      <c r="C13" s="50">
        <f t="shared" si="0"/>
        <v>1.8370657898761935E-2</v>
      </c>
      <c r="D13" s="51"/>
      <c r="E13" s="51">
        <v>23435069788</v>
      </c>
    </row>
    <row r="14" spans="1:5" ht="15.75" customHeight="1">
      <c r="A14" s="3" t="s">
        <v>51</v>
      </c>
      <c r="B14" s="10">
        <f>SUM(B8:B13)</f>
        <v>202703711246</v>
      </c>
      <c r="C14" s="52">
        <f t="shared" si="0"/>
        <v>0.61606631738539763</v>
      </c>
      <c r="D14" s="10">
        <f>SUM(D8:D13)</f>
        <v>148371325809</v>
      </c>
      <c r="E14" s="10">
        <f>SUM(E8:E13)</f>
        <v>126555325117</v>
      </c>
    </row>
    <row r="15" spans="1:5" ht="15.75" customHeight="1">
      <c r="A15" s="2"/>
      <c r="B15" s="53"/>
      <c r="C15" s="54"/>
      <c r="D15" s="2"/>
      <c r="E15" s="2"/>
    </row>
    <row r="16" spans="1:5" ht="15.75" customHeight="1">
      <c r="A16" s="3" t="s">
        <v>52</v>
      </c>
      <c r="B16" s="49">
        <v>126325332423</v>
      </c>
      <c r="C16" s="52">
        <f>B16/$B$18</f>
        <v>0.38393368261460242</v>
      </c>
      <c r="D16" s="51">
        <v>34784246602</v>
      </c>
      <c r="E16" s="51">
        <v>38095730059</v>
      </c>
    </row>
    <row r="17" spans="1:5" ht="15.75" customHeight="1">
      <c r="A17" s="3"/>
      <c r="B17" s="53"/>
      <c r="C17" s="55"/>
      <c r="D17" s="2"/>
      <c r="E17" s="2"/>
    </row>
    <row r="18" spans="1:5" ht="15.75" customHeight="1">
      <c r="A18" s="3" t="s">
        <v>53</v>
      </c>
      <c r="B18" s="10">
        <f>SUM(B14:B16)</f>
        <v>329029043669</v>
      </c>
      <c r="C18" s="52">
        <f>B18/$B$18</f>
        <v>1</v>
      </c>
      <c r="D18" s="10">
        <f>D16+D14</f>
        <v>183155572411</v>
      </c>
      <c r="E18" s="10">
        <f>E16+E14</f>
        <v>164651055176</v>
      </c>
    </row>
    <row r="20" spans="1:5" ht="15.75" customHeight="1">
      <c r="A20" s="24" t="s">
        <v>9</v>
      </c>
      <c r="E20" s="56" t="s">
        <v>54</v>
      </c>
    </row>
    <row r="21" spans="1:5" ht="15.75" customHeight="1">
      <c r="A21" s="25" t="s">
        <v>10</v>
      </c>
    </row>
    <row r="22" spans="1:5" ht="15.75" customHeight="1">
      <c r="A22" s="26" t="s">
        <v>11</v>
      </c>
    </row>
    <row r="23" spans="1:5" ht="15.75" customHeight="1">
      <c r="A23" s="27" t="s">
        <v>12</v>
      </c>
    </row>
    <row r="24" spans="1:5" ht="15.75" customHeight="1">
      <c r="A24" s="28" t="s">
        <v>13</v>
      </c>
    </row>
    <row r="25" spans="1:5" ht="15.75" customHeight="1">
      <c r="A25" s="29" t="s">
        <v>14</v>
      </c>
    </row>
    <row r="29" spans="1:5" ht="30">
      <c r="A29" s="33" t="s">
        <v>43</v>
      </c>
      <c r="B29" s="33" t="s">
        <v>98</v>
      </c>
      <c r="C29" s="33" t="s">
        <v>99</v>
      </c>
    </row>
    <row r="30" spans="1:5" ht="15.75" customHeight="1">
      <c r="A30" s="2" t="s">
        <v>45</v>
      </c>
      <c r="B30" s="57">
        <f t="shared" ref="B30:C35" si="1">B8</f>
        <v>42275345693</v>
      </c>
      <c r="C30" s="128">
        <f t="shared" si="1"/>
        <v>0.12848514897526367</v>
      </c>
    </row>
    <row r="31" spans="1:5" ht="15.75" customHeight="1">
      <c r="A31" s="2" t="s">
        <v>46</v>
      </c>
      <c r="B31" s="57">
        <f t="shared" si="1"/>
        <v>81821094222</v>
      </c>
      <c r="C31" s="128">
        <f t="shared" si="1"/>
        <v>0.24867438238768738</v>
      </c>
    </row>
    <row r="32" spans="1:5" ht="15.75" customHeight="1">
      <c r="A32" s="58" t="s">
        <v>56</v>
      </c>
      <c r="B32" s="57">
        <f t="shared" si="1"/>
        <v>23840000000</v>
      </c>
      <c r="C32" s="128">
        <f t="shared" si="1"/>
        <v>7.2455609797118112E-2</v>
      </c>
    </row>
    <row r="33" spans="1:3" ht="15.75" customHeight="1">
      <c r="A33" s="58" t="s">
        <v>57</v>
      </c>
      <c r="B33" s="57">
        <f t="shared" si="1"/>
        <v>0</v>
      </c>
      <c r="C33" s="128">
        <f t="shared" si="1"/>
        <v>0</v>
      </c>
    </row>
    <row r="34" spans="1:3" ht="15.75" customHeight="1">
      <c r="A34" s="58" t="s">
        <v>49</v>
      </c>
      <c r="B34" s="57">
        <f t="shared" si="1"/>
        <v>48722791331</v>
      </c>
      <c r="C34" s="128">
        <f t="shared" si="1"/>
        <v>0.14808051832656649</v>
      </c>
    </row>
    <row r="35" spans="1:3" ht="15.75" customHeight="1">
      <c r="A35" s="58" t="s">
        <v>58</v>
      </c>
      <c r="B35" s="57">
        <f t="shared" si="1"/>
        <v>6044480000</v>
      </c>
      <c r="C35" s="128">
        <f t="shared" si="1"/>
        <v>1.8370657898761935E-2</v>
      </c>
    </row>
    <row r="36" spans="1:3" ht="15.75" customHeight="1">
      <c r="A36" s="58" t="s">
        <v>59</v>
      </c>
      <c r="B36" s="57">
        <f>B16</f>
        <v>126325332423</v>
      </c>
      <c r="C36" s="128">
        <f>C16</f>
        <v>0.38393368261460242</v>
      </c>
    </row>
    <row r="37" spans="1:3" ht="15.75" customHeight="1">
      <c r="A37" s="59" t="s">
        <v>60</v>
      </c>
      <c r="B37" s="60" t="str">
        <f>IF((SUM(B30:B36))=B18, "Complete", "Incomplete - Recheck")</f>
        <v>Complete</v>
      </c>
      <c r="C37" s="60" t="str">
        <f>IF((SUM(C30:C36))=C18, "Complete", "Incomplete - Recheck")</f>
        <v>Complete</v>
      </c>
    </row>
    <row r="38" spans="1:3" ht="15.75" customHeight="1"/>
    <row r="39" spans="1:3" ht="15.75" customHeight="1"/>
    <row r="40" spans="1:3" ht="15.75" customHeight="1"/>
    <row r="41" spans="1:3" ht="15.75" customHeight="1"/>
    <row r="42" spans="1:3" ht="15.75" customHeight="1"/>
    <row r="43" spans="1:3" ht="15.75" customHeight="1"/>
    <row r="44" spans="1:3" ht="15.75" customHeight="1"/>
    <row r="45" spans="1:3" ht="15.75" customHeight="1"/>
    <row r="46" spans="1:3" ht="15.75" customHeight="1"/>
    <row r="47" spans="1:3" ht="15.75" customHeight="1"/>
    <row r="48" spans="1:3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</sheetData>
  <pageMargins left="0.7" right="0.7" top="0.75" bottom="0.75" header="0.51180555555555496" footer="0.51180555555555496"/>
  <pageSetup firstPageNumber="0" orientation="landscape" horizontalDpi="300" verticalDpi="300"/>
  <drawing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000"/>
  <sheetViews>
    <sheetView workbookViewId="0">
      <selection activeCell="A27" sqref="A27"/>
    </sheetView>
  </sheetViews>
  <sheetFormatPr defaultColWidth="8.85546875" defaultRowHeight="12.75"/>
  <cols>
    <col min="1" max="1" width="51.140625" customWidth="1"/>
    <col min="2" max="6" width="27.42578125" customWidth="1"/>
    <col min="7" max="1025" width="14.42578125" customWidth="1"/>
  </cols>
  <sheetData>
    <row r="1" spans="1:24" ht="15.75" customHeight="1">
      <c r="A1" s="22" t="str">
        <f>Grants!A1</f>
        <v>Bayelsa State Citizens Budget 2021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41"/>
      <c r="Q1" s="41"/>
      <c r="R1" s="41"/>
      <c r="S1" s="41"/>
      <c r="T1" s="41"/>
      <c r="U1" s="41"/>
      <c r="V1" s="41"/>
      <c r="W1" s="41"/>
      <c r="X1" s="41"/>
    </row>
    <row r="2" spans="1:24" ht="15.75" customHeight="1">
      <c r="A2" s="22" t="str">
        <f>Grants!A2</f>
        <v>Budget of Growth</v>
      </c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41"/>
      <c r="U2" s="41"/>
      <c r="V2" s="41"/>
      <c r="W2" s="41"/>
      <c r="X2" s="41"/>
    </row>
    <row r="3" spans="1:24" ht="15.75" customHeight="1">
      <c r="A3" s="41"/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  <c r="P3" s="41"/>
      <c r="Q3" s="41"/>
      <c r="R3" s="41"/>
      <c r="S3" s="41"/>
      <c r="T3" s="41"/>
      <c r="U3" s="41"/>
      <c r="V3" s="41"/>
      <c r="W3" s="41"/>
      <c r="X3" s="41"/>
    </row>
    <row r="4" spans="1:24" ht="15.75" customHeight="1">
      <c r="A4" s="61" t="s">
        <v>61</v>
      </c>
      <c r="B4" s="41"/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  <c r="P4" s="41"/>
      <c r="Q4" s="41"/>
      <c r="R4" s="41"/>
      <c r="S4" s="41"/>
      <c r="T4" s="41"/>
      <c r="U4" s="41"/>
      <c r="V4" s="41"/>
      <c r="W4" s="41"/>
      <c r="X4" s="41"/>
    </row>
    <row r="5" spans="1:24" ht="15.75" customHeight="1">
      <c r="A5" s="61"/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  <c r="Q5" s="41"/>
      <c r="R5" s="41"/>
      <c r="S5" s="41"/>
      <c r="T5" s="41"/>
      <c r="U5" s="41"/>
      <c r="V5" s="41"/>
      <c r="W5" s="41"/>
      <c r="X5" s="41"/>
    </row>
    <row r="6" spans="1:24" ht="32.25" customHeight="1">
      <c r="A6" s="62" t="s">
        <v>62</v>
      </c>
      <c r="B6" s="62" t="s">
        <v>63</v>
      </c>
      <c r="C6" s="62" t="s">
        <v>64</v>
      </c>
      <c r="D6" s="62" t="s">
        <v>25</v>
      </c>
      <c r="E6" s="62" t="s">
        <v>65</v>
      </c>
      <c r="F6" s="62" t="s">
        <v>66</v>
      </c>
      <c r="G6" s="41"/>
      <c r="H6" s="41"/>
      <c r="I6" s="41"/>
      <c r="J6" s="41"/>
      <c r="K6" s="41"/>
      <c r="L6" s="41"/>
      <c r="M6" s="41"/>
      <c r="N6" s="41"/>
      <c r="O6" s="41"/>
      <c r="P6" s="41"/>
      <c r="Q6" s="41"/>
      <c r="R6" s="41"/>
      <c r="S6" s="41"/>
      <c r="T6" s="41"/>
      <c r="U6" s="41"/>
      <c r="V6" s="41"/>
      <c r="W6" s="41"/>
      <c r="X6" s="41"/>
    </row>
    <row r="7" spans="1:24" ht="15" customHeight="1">
      <c r="A7" s="63" t="s">
        <v>67</v>
      </c>
      <c r="B7" s="64">
        <f>'Expenditure  Page '!B18</f>
        <v>329029043669</v>
      </c>
      <c r="C7" s="65">
        <f>B7/1000000000</f>
        <v>329.02904366899998</v>
      </c>
      <c r="D7" s="64">
        <f>'Expenditure  Page '!E18</f>
        <v>164651055176</v>
      </c>
      <c r="E7" s="64">
        <f>'Expenditure  Page '!D18</f>
        <v>183155572411</v>
      </c>
      <c r="F7" s="66">
        <f>D7/E7</f>
        <v>0.89896830879119538</v>
      </c>
      <c r="G7" s="67"/>
      <c r="H7" s="41"/>
      <c r="I7" s="41"/>
      <c r="J7" s="41"/>
      <c r="K7" s="41"/>
      <c r="L7" s="41"/>
      <c r="M7" s="41"/>
      <c r="N7" s="41"/>
      <c r="O7" s="41"/>
      <c r="P7" s="41"/>
      <c r="Q7" s="41"/>
      <c r="R7" s="41"/>
      <c r="S7" s="41"/>
      <c r="T7" s="41"/>
      <c r="U7" s="41"/>
      <c r="V7" s="41"/>
      <c r="W7" s="41"/>
      <c r="X7" s="41"/>
    </row>
    <row r="8" spans="1:24" ht="15.75" customHeight="1">
      <c r="A8" s="68" t="s">
        <v>68</v>
      </c>
      <c r="B8" s="69">
        <f>'Revenue and Financing Page '!C17</f>
        <v>304029043668</v>
      </c>
      <c r="C8" s="70">
        <f>B8/1000000000</f>
        <v>304.02904366799999</v>
      </c>
      <c r="D8" s="64">
        <f>'Revenue and Financing Page '!F17</f>
        <v>191242382075</v>
      </c>
      <c r="E8" s="64">
        <f>'Revenue and Financing Page '!E17</f>
        <v>140530989631</v>
      </c>
      <c r="F8" s="66">
        <f>D8/E8</f>
        <v>1.3608555847870687</v>
      </c>
      <c r="G8" s="67"/>
      <c r="H8" s="41"/>
      <c r="I8" s="41"/>
      <c r="J8" s="41"/>
      <c r="K8" s="41"/>
      <c r="L8" s="41"/>
      <c r="M8" s="41"/>
      <c r="N8" s="41"/>
      <c r="O8" s="41"/>
      <c r="P8" s="41"/>
      <c r="Q8" s="41"/>
      <c r="R8" s="41"/>
      <c r="S8" s="41"/>
      <c r="T8" s="41"/>
      <c r="U8" s="41"/>
      <c r="V8" s="41"/>
      <c r="W8" s="41"/>
      <c r="X8" s="41"/>
    </row>
    <row r="9" spans="1:24" ht="15.75" customHeight="1">
      <c r="A9" s="68" t="s">
        <v>69</v>
      </c>
      <c r="B9" s="70">
        <f>-(B8-B7)</f>
        <v>25000000001</v>
      </c>
      <c r="C9" s="70">
        <f>B9/1000000000</f>
        <v>25.000000001</v>
      </c>
      <c r="D9" s="70">
        <f>-(D8-D7)</f>
        <v>-26591326899</v>
      </c>
      <c r="E9" s="70">
        <f>-(E8-E7)</f>
        <v>42624582780</v>
      </c>
      <c r="F9" s="66">
        <f>D9/E9</f>
        <v>-0.6238495526454042</v>
      </c>
      <c r="G9" s="67"/>
      <c r="H9" s="41"/>
      <c r="I9" s="41"/>
      <c r="J9" s="41"/>
      <c r="K9" s="41"/>
      <c r="L9" s="41"/>
      <c r="M9" s="41"/>
      <c r="N9" s="41"/>
      <c r="O9" s="41"/>
      <c r="P9" s="41"/>
      <c r="Q9" s="41"/>
      <c r="R9" s="41"/>
      <c r="S9" s="41"/>
      <c r="T9" s="41"/>
      <c r="U9" s="41"/>
      <c r="V9" s="41"/>
      <c r="W9" s="41"/>
      <c r="X9" s="41"/>
    </row>
    <row r="10" spans="1:24" ht="15.75" customHeight="1">
      <c r="A10" s="68" t="s">
        <v>39</v>
      </c>
      <c r="B10" s="71">
        <f>'Revenue and Financing Page '!C23</f>
        <v>25000000000</v>
      </c>
      <c r="C10" s="70">
        <f>B10/1000000000</f>
        <v>25</v>
      </c>
      <c r="D10" s="64">
        <f>'Revenue and Financing Page '!F23</f>
        <v>0</v>
      </c>
      <c r="E10" s="64">
        <f>'Revenue and Financing Page '!E23</f>
        <v>5500000000</v>
      </c>
      <c r="F10" s="66">
        <f>D10/E10</f>
        <v>0</v>
      </c>
      <c r="G10" s="67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</row>
    <row r="11" spans="1:24" ht="15.75" customHeight="1">
      <c r="A11" s="68" t="s">
        <v>70</v>
      </c>
      <c r="B11" s="72">
        <f>B9-B10</f>
        <v>1</v>
      </c>
      <c r="C11" s="70">
        <f>B11/1000000000</f>
        <v>1.0000000000000001E-9</v>
      </c>
      <c r="D11" s="70">
        <f>D9-D10</f>
        <v>-26591326899</v>
      </c>
      <c r="E11" s="70">
        <f>E9-E10</f>
        <v>37124582780</v>
      </c>
      <c r="F11" s="73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</row>
    <row r="12" spans="1:24" ht="15.75" customHeight="1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</row>
    <row r="13" spans="1:24" ht="15.75" customHeight="1">
      <c r="A13" s="24" t="s">
        <v>9</v>
      </c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</row>
    <row r="14" spans="1:24" ht="15.75" customHeight="1">
      <c r="A14" s="25" t="s">
        <v>10</v>
      </c>
      <c r="B14" s="41"/>
      <c r="C14" s="41"/>
      <c r="D14" s="41"/>
      <c r="E14" s="41"/>
      <c r="F14" s="41"/>
      <c r="G14" s="41"/>
      <c r="H14" s="41"/>
      <c r="I14" s="41"/>
      <c r="J14" s="41"/>
      <c r="K14" s="41"/>
      <c r="L14" s="41"/>
      <c r="M14" s="41"/>
      <c r="N14" s="41"/>
      <c r="O14" s="41"/>
      <c r="P14" s="41"/>
      <c r="Q14" s="41"/>
      <c r="R14" s="41"/>
      <c r="S14" s="41"/>
      <c r="T14" s="41"/>
      <c r="U14" s="41"/>
      <c r="V14" s="41"/>
      <c r="W14" s="41"/>
      <c r="X14" s="41"/>
    </row>
    <row r="15" spans="1:24" ht="15.75" customHeight="1">
      <c r="A15" s="26" t="s">
        <v>11</v>
      </c>
      <c r="B15" s="41"/>
      <c r="C15" s="41"/>
      <c r="D15" s="41"/>
      <c r="E15" s="41"/>
      <c r="F15" s="41"/>
      <c r="G15" s="41"/>
      <c r="H15" s="41"/>
      <c r="I15" s="41"/>
      <c r="J15" s="41"/>
      <c r="K15" s="41"/>
      <c r="L15" s="41"/>
      <c r="M15" s="41"/>
      <c r="N15" s="41"/>
      <c r="O15" s="41"/>
      <c r="P15" s="41"/>
      <c r="Q15" s="41"/>
      <c r="R15" s="41"/>
      <c r="S15" s="41"/>
      <c r="T15" s="41"/>
      <c r="U15" s="41"/>
      <c r="V15" s="41"/>
      <c r="W15" s="41"/>
      <c r="X15" s="41"/>
    </row>
    <row r="16" spans="1:24" ht="15.75" customHeight="1">
      <c r="A16" s="27" t="s">
        <v>12</v>
      </c>
      <c r="B16" s="41"/>
      <c r="C16" s="41"/>
      <c r="D16" s="41"/>
      <c r="E16" s="41"/>
      <c r="F16" s="41"/>
      <c r="G16" s="41"/>
      <c r="H16" s="41"/>
      <c r="I16" s="41"/>
      <c r="J16" s="41"/>
      <c r="K16" s="41"/>
      <c r="L16" s="41"/>
      <c r="M16" s="41"/>
      <c r="N16" s="41"/>
      <c r="O16" s="41"/>
      <c r="P16" s="41"/>
      <c r="Q16" s="41"/>
      <c r="R16" s="41"/>
      <c r="S16" s="41"/>
      <c r="T16" s="41"/>
      <c r="U16" s="41"/>
      <c r="V16" s="41"/>
      <c r="W16" s="41"/>
      <c r="X16" s="41"/>
    </row>
    <row r="17" spans="1:24" ht="15.75" customHeight="1">
      <c r="A17" s="28" t="s">
        <v>13</v>
      </c>
      <c r="B17" s="41"/>
      <c r="C17" s="41"/>
      <c r="D17" s="41"/>
      <c r="E17" s="41"/>
      <c r="F17" s="41"/>
      <c r="G17" s="41"/>
      <c r="H17" s="74"/>
      <c r="I17" s="41"/>
      <c r="J17" s="41"/>
      <c r="K17" s="41"/>
      <c r="L17" s="41"/>
      <c r="M17" s="41"/>
      <c r="N17" s="41"/>
      <c r="O17" s="41"/>
      <c r="P17" s="41"/>
      <c r="Q17" s="41"/>
      <c r="R17" s="41"/>
      <c r="S17" s="41"/>
      <c r="T17" s="41"/>
      <c r="U17" s="41"/>
      <c r="V17" s="41"/>
      <c r="W17" s="41"/>
      <c r="X17" s="41"/>
    </row>
    <row r="18" spans="1:24" ht="15.75" customHeight="1">
      <c r="A18" s="29" t="s">
        <v>14</v>
      </c>
      <c r="B18" s="41"/>
      <c r="C18" s="41"/>
      <c r="D18" s="41"/>
      <c r="E18" s="41"/>
      <c r="F18" s="41"/>
      <c r="G18" s="41"/>
      <c r="H18" s="41"/>
      <c r="I18" s="41"/>
      <c r="J18" s="41"/>
      <c r="K18" s="41"/>
      <c r="L18" s="41"/>
      <c r="M18" s="41"/>
      <c r="N18" s="41"/>
      <c r="O18" s="41"/>
      <c r="P18" s="41"/>
      <c r="Q18" s="41"/>
      <c r="R18" s="41"/>
      <c r="S18" s="41"/>
      <c r="T18" s="41"/>
      <c r="U18" s="41"/>
      <c r="V18" s="41"/>
      <c r="W18" s="41"/>
      <c r="X18" s="41"/>
    </row>
    <row r="19" spans="1:24" ht="15.75" customHeight="1">
      <c r="A19" s="41"/>
      <c r="B19" s="41"/>
      <c r="C19" s="41"/>
      <c r="D19" s="41"/>
      <c r="E19" s="41"/>
      <c r="F19" s="41"/>
      <c r="G19" s="41"/>
      <c r="H19" s="41"/>
      <c r="I19" s="41"/>
      <c r="J19" s="41"/>
      <c r="K19" s="41"/>
      <c r="L19" s="41"/>
      <c r="M19" s="41"/>
      <c r="N19" s="41"/>
      <c r="O19" s="41"/>
      <c r="P19" s="41"/>
      <c r="Q19" s="41"/>
      <c r="R19" s="41"/>
      <c r="S19" s="41"/>
      <c r="T19" s="41"/>
      <c r="U19" s="41"/>
      <c r="V19" s="41"/>
      <c r="W19" s="41"/>
      <c r="X19" s="41"/>
    </row>
    <row r="20" spans="1:24" ht="15.75" customHeight="1">
      <c r="A20" s="41"/>
      <c r="B20" s="41"/>
      <c r="C20" s="41"/>
      <c r="D20" s="41"/>
      <c r="E20" s="41"/>
      <c r="F20" s="41"/>
      <c r="G20" s="41"/>
      <c r="H20" s="41"/>
      <c r="I20" s="41"/>
      <c r="J20" s="41"/>
      <c r="K20" s="41"/>
      <c r="L20" s="41"/>
      <c r="M20" s="41"/>
      <c r="N20" s="41"/>
      <c r="O20" s="41"/>
      <c r="P20" s="41"/>
      <c r="Q20" s="41"/>
      <c r="R20" s="41"/>
      <c r="S20" s="41"/>
      <c r="T20" s="41"/>
      <c r="U20" s="41"/>
      <c r="V20" s="41"/>
      <c r="W20" s="41"/>
      <c r="X20" s="41"/>
    </row>
    <row r="21" spans="1:24" ht="15.75" customHeight="1">
      <c r="A21" s="41"/>
      <c r="B21" s="41"/>
      <c r="C21" s="41"/>
      <c r="D21" s="41"/>
      <c r="E21" s="41"/>
      <c r="F21" s="41"/>
      <c r="G21" s="41"/>
      <c r="H21" s="41"/>
      <c r="I21" s="41"/>
      <c r="J21" s="41"/>
      <c r="K21" s="41"/>
      <c r="L21" s="41"/>
      <c r="M21" s="41"/>
      <c r="N21" s="41"/>
      <c r="O21" s="41"/>
      <c r="P21" s="41"/>
      <c r="Q21" s="41"/>
      <c r="R21" s="41"/>
      <c r="S21" s="41"/>
      <c r="T21" s="41"/>
      <c r="U21" s="41"/>
      <c r="V21" s="41"/>
      <c r="W21" s="41"/>
      <c r="X21" s="41"/>
    </row>
    <row r="22" spans="1:24" ht="15.75" customHeight="1">
      <c r="A22" s="41"/>
      <c r="B22" s="41"/>
      <c r="C22" s="41"/>
      <c r="D22" s="41"/>
      <c r="E22" s="41"/>
      <c r="F22" s="41"/>
      <c r="G22" s="41"/>
      <c r="H22" s="41"/>
      <c r="I22" s="41"/>
      <c r="J22" s="41"/>
      <c r="K22" s="41"/>
      <c r="L22" s="41"/>
      <c r="M22" s="41"/>
      <c r="N22" s="41"/>
      <c r="O22" s="41"/>
      <c r="P22" s="41"/>
      <c r="Q22" s="41"/>
      <c r="R22" s="41"/>
      <c r="S22" s="41"/>
      <c r="T22" s="41"/>
      <c r="U22" s="41"/>
      <c r="V22" s="41"/>
      <c r="W22" s="41"/>
      <c r="X22" s="41"/>
    </row>
    <row r="23" spans="1:24" ht="15.75" customHeight="1">
      <c r="A23" s="41"/>
      <c r="B23" s="41"/>
      <c r="C23" s="41"/>
      <c r="D23" s="41"/>
      <c r="E23" s="41"/>
      <c r="F23" s="41"/>
      <c r="G23" s="41"/>
      <c r="H23" s="41"/>
      <c r="I23" s="41"/>
      <c r="J23" s="41"/>
      <c r="K23" s="41"/>
      <c r="L23" s="41"/>
      <c r="M23" s="41"/>
      <c r="N23" s="41"/>
      <c r="O23" s="41"/>
      <c r="P23" s="41"/>
      <c r="Q23" s="41"/>
      <c r="R23" s="41"/>
      <c r="S23" s="41"/>
      <c r="T23" s="41"/>
      <c r="U23" s="41"/>
      <c r="V23" s="41"/>
      <c r="W23" s="41"/>
      <c r="X23" s="41"/>
    </row>
    <row r="24" spans="1:24" ht="15.75" customHeight="1">
      <c r="A24" s="41"/>
      <c r="B24" s="41"/>
      <c r="C24" s="41"/>
      <c r="D24" s="41"/>
      <c r="E24" s="41"/>
      <c r="F24" s="41"/>
      <c r="G24" s="41"/>
      <c r="H24" s="41"/>
      <c r="I24" s="41"/>
      <c r="J24" s="41"/>
      <c r="K24" s="41"/>
      <c r="L24" s="41"/>
      <c r="M24" s="41"/>
      <c r="N24" s="41"/>
      <c r="O24" s="41"/>
      <c r="P24" s="41"/>
      <c r="Q24" s="41"/>
      <c r="R24" s="41"/>
      <c r="S24" s="41"/>
      <c r="T24" s="41"/>
      <c r="U24" s="41"/>
      <c r="V24" s="41"/>
      <c r="W24" s="41"/>
      <c r="X24" s="41"/>
    </row>
    <row r="25" spans="1:24" ht="15.75" customHeight="1">
      <c r="A25" s="41"/>
      <c r="B25" s="41"/>
      <c r="C25" s="41"/>
      <c r="D25" s="41"/>
      <c r="E25" s="41"/>
      <c r="F25" s="41"/>
      <c r="G25" s="41"/>
      <c r="H25" s="41"/>
      <c r="I25" s="41"/>
      <c r="J25" s="41"/>
      <c r="K25" s="41"/>
      <c r="L25" s="41"/>
      <c r="M25" s="41"/>
      <c r="N25" s="41"/>
      <c r="O25" s="41"/>
      <c r="P25" s="41"/>
      <c r="Q25" s="41"/>
      <c r="R25" s="41"/>
      <c r="S25" s="41"/>
      <c r="T25" s="41"/>
      <c r="U25" s="41"/>
      <c r="V25" s="41"/>
      <c r="W25" s="41"/>
      <c r="X25" s="41"/>
    </row>
    <row r="26" spans="1:24" ht="15.75" customHeight="1">
      <c r="A26" s="41"/>
      <c r="B26" s="41"/>
      <c r="C26" s="41"/>
      <c r="D26" s="41"/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</row>
    <row r="27" spans="1:24" ht="15.75" customHeight="1">
      <c r="A27" s="41"/>
      <c r="B27" s="41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</row>
    <row r="28" spans="1:24" ht="15.75" customHeight="1">
      <c r="A28" s="41"/>
      <c r="B28" s="41"/>
      <c r="C28" s="41"/>
      <c r="D28" s="41"/>
      <c r="E28" s="41"/>
      <c r="F28" s="41"/>
      <c r="G28" s="41"/>
      <c r="H28" s="41"/>
      <c r="I28" s="41"/>
      <c r="J28" s="41"/>
      <c r="K28" s="41"/>
      <c r="L28" s="41"/>
      <c r="M28" s="41"/>
      <c r="N28" s="41"/>
      <c r="O28" s="41"/>
      <c r="P28" s="41"/>
      <c r="Q28" s="41"/>
      <c r="R28" s="41"/>
      <c r="S28" s="41"/>
      <c r="T28" s="41"/>
      <c r="U28" s="41"/>
      <c r="V28" s="41"/>
      <c r="W28" s="41"/>
      <c r="X28" s="41"/>
    </row>
    <row r="29" spans="1:24" ht="15.75" customHeight="1">
      <c r="A29" s="41"/>
      <c r="B29" s="41"/>
      <c r="C29" s="41"/>
      <c r="D29" s="41"/>
      <c r="E29" s="41"/>
      <c r="F29" s="41"/>
      <c r="G29" s="41"/>
      <c r="H29" s="41"/>
      <c r="I29" s="41"/>
      <c r="J29" s="41"/>
      <c r="K29" s="41"/>
      <c r="L29" s="41"/>
      <c r="M29" s="41"/>
      <c r="N29" s="41"/>
      <c r="O29" s="41"/>
      <c r="P29" s="41"/>
      <c r="Q29" s="41"/>
      <c r="R29" s="41"/>
      <c r="S29" s="41"/>
      <c r="T29" s="41"/>
      <c r="U29" s="41"/>
      <c r="V29" s="41"/>
      <c r="W29" s="41"/>
      <c r="X29" s="41"/>
    </row>
    <row r="30" spans="1:24" ht="15.75" customHeight="1">
      <c r="A30" s="41"/>
      <c r="B30" s="41"/>
      <c r="C30" s="41"/>
      <c r="D30" s="41"/>
      <c r="E30" s="41"/>
      <c r="F30" s="41"/>
      <c r="G30" s="41"/>
      <c r="H30" s="41"/>
      <c r="I30" s="41"/>
      <c r="J30" s="41"/>
      <c r="K30" s="41"/>
      <c r="L30" s="41"/>
      <c r="M30" s="41"/>
      <c r="N30" s="41"/>
      <c r="O30" s="41"/>
      <c r="P30" s="41"/>
      <c r="Q30" s="41"/>
      <c r="R30" s="41"/>
      <c r="S30" s="41"/>
      <c r="T30" s="41"/>
      <c r="U30" s="41"/>
      <c r="V30" s="41"/>
      <c r="W30" s="41"/>
      <c r="X30" s="41"/>
    </row>
    <row r="31" spans="1:24" ht="15.75" customHeight="1">
      <c r="A31" s="41"/>
      <c r="B31" s="41"/>
      <c r="C31" s="41"/>
      <c r="D31" s="41"/>
      <c r="E31" s="41"/>
      <c r="F31" s="41"/>
      <c r="G31" s="41"/>
      <c r="H31" s="41"/>
      <c r="I31" s="41"/>
      <c r="J31" s="41"/>
      <c r="K31" s="41"/>
      <c r="L31" s="41"/>
      <c r="M31" s="41"/>
      <c r="N31" s="41"/>
      <c r="O31" s="41"/>
      <c r="P31" s="41"/>
      <c r="Q31" s="41"/>
      <c r="R31" s="41"/>
      <c r="S31" s="41"/>
      <c r="T31" s="41"/>
      <c r="U31" s="41"/>
      <c r="V31" s="41"/>
      <c r="W31" s="41"/>
      <c r="X31" s="41"/>
    </row>
    <row r="32" spans="1:24" ht="15.75" customHeight="1">
      <c r="A32" s="41"/>
      <c r="B32" s="41"/>
      <c r="C32" s="41"/>
      <c r="D32" s="41"/>
      <c r="E32" s="41"/>
      <c r="F32" s="41"/>
      <c r="G32" s="41"/>
      <c r="H32" s="41"/>
      <c r="I32" s="41"/>
      <c r="J32" s="41"/>
      <c r="K32" s="41"/>
      <c r="L32" s="41"/>
      <c r="M32" s="41"/>
      <c r="N32" s="41"/>
      <c r="O32" s="41"/>
      <c r="P32" s="41"/>
      <c r="Q32" s="41"/>
      <c r="R32" s="41"/>
      <c r="S32" s="41"/>
      <c r="T32" s="41"/>
      <c r="U32" s="41"/>
      <c r="V32" s="41"/>
      <c r="W32" s="41"/>
      <c r="X32" s="41"/>
    </row>
    <row r="33" spans="1:24" ht="15.75" customHeight="1">
      <c r="A33" s="41"/>
      <c r="B33" s="41"/>
      <c r="C33" s="41"/>
      <c r="D33" s="41"/>
      <c r="E33" s="41"/>
      <c r="F33" s="41"/>
      <c r="G33" s="41"/>
      <c r="H33" s="41"/>
      <c r="I33" s="41"/>
      <c r="J33" s="41"/>
      <c r="K33" s="41"/>
      <c r="L33" s="41"/>
      <c r="M33" s="41"/>
      <c r="N33" s="41"/>
      <c r="O33" s="41"/>
      <c r="P33" s="41"/>
      <c r="Q33" s="41"/>
      <c r="R33" s="41"/>
      <c r="S33" s="41"/>
      <c r="T33" s="41"/>
      <c r="U33" s="41"/>
      <c r="V33" s="41"/>
      <c r="W33" s="41"/>
      <c r="X33" s="41"/>
    </row>
    <row r="34" spans="1:24" ht="15.75" customHeight="1">
      <c r="A34" s="41"/>
      <c r="B34" s="41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</row>
    <row r="35" spans="1:24" ht="15.75" customHeight="1">
      <c r="A35" s="41"/>
      <c r="B35" s="41"/>
      <c r="C35" s="41"/>
      <c r="D35" s="41"/>
      <c r="E35" s="41"/>
      <c r="F35" s="41"/>
      <c r="G35" s="41"/>
      <c r="H35" s="41"/>
      <c r="I35" s="41"/>
      <c r="J35" s="41"/>
      <c r="K35" s="41"/>
      <c r="L35" s="41"/>
      <c r="M35" s="41"/>
      <c r="N35" s="41"/>
      <c r="O35" s="41"/>
      <c r="P35" s="41"/>
      <c r="Q35" s="41"/>
      <c r="R35" s="41"/>
      <c r="S35" s="41"/>
      <c r="T35" s="41"/>
      <c r="U35" s="41"/>
      <c r="V35" s="41"/>
      <c r="W35" s="41"/>
      <c r="X35" s="41"/>
    </row>
    <row r="36" spans="1:24" ht="15.75" customHeight="1">
      <c r="A36" s="41"/>
      <c r="B36" s="41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</row>
    <row r="37" spans="1:24" ht="15.75" customHeight="1">
      <c r="A37" s="41"/>
      <c r="B37" s="41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</row>
    <row r="38" spans="1:24" ht="15.75" customHeight="1">
      <c r="A38" s="41"/>
      <c r="B38" s="41"/>
      <c r="C38" s="41"/>
      <c r="D38" s="41"/>
      <c r="E38" s="41"/>
      <c r="F38" s="41"/>
      <c r="G38" s="41"/>
      <c r="H38" s="41"/>
      <c r="I38" s="41"/>
      <c r="J38" s="41"/>
      <c r="K38" s="41"/>
      <c r="L38" s="41"/>
      <c r="M38" s="41"/>
      <c r="N38" s="41"/>
      <c r="O38" s="41"/>
      <c r="P38" s="41"/>
      <c r="Q38" s="41"/>
      <c r="R38" s="41"/>
      <c r="S38" s="41"/>
      <c r="T38" s="41"/>
      <c r="U38" s="41"/>
      <c r="V38" s="41"/>
      <c r="W38" s="41"/>
      <c r="X38" s="41"/>
    </row>
    <row r="39" spans="1:24" ht="15.75" customHeight="1">
      <c r="A39" s="41"/>
      <c r="B39" s="41"/>
      <c r="C39" s="41"/>
      <c r="D39" s="41"/>
      <c r="E39" s="41"/>
      <c r="F39" s="41"/>
      <c r="G39" s="41"/>
      <c r="H39" s="41"/>
      <c r="I39" s="41"/>
      <c r="J39" s="41"/>
      <c r="K39" s="41"/>
      <c r="L39" s="41"/>
      <c r="M39" s="41"/>
      <c r="N39" s="41"/>
      <c r="O39" s="41"/>
      <c r="P39" s="41"/>
      <c r="Q39" s="41"/>
      <c r="R39" s="41"/>
      <c r="S39" s="41"/>
      <c r="T39" s="41"/>
      <c r="U39" s="41"/>
      <c r="V39" s="41"/>
      <c r="W39" s="41"/>
      <c r="X39" s="41"/>
    </row>
    <row r="40" spans="1:24" ht="15.75" customHeight="1">
      <c r="A40" s="41"/>
      <c r="B40" s="41"/>
      <c r="C40" s="41"/>
      <c r="D40" s="41"/>
      <c r="E40" s="41"/>
      <c r="F40" s="41"/>
      <c r="G40" s="41"/>
      <c r="H40" s="41"/>
      <c r="I40" s="41"/>
      <c r="J40" s="41"/>
      <c r="K40" s="41"/>
      <c r="L40" s="41"/>
      <c r="M40" s="41"/>
      <c r="N40" s="41"/>
      <c r="O40" s="41"/>
      <c r="P40" s="41"/>
      <c r="Q40" s="41"/>
      <c r="R40" s="41"/>
      <c r="S40" s="41"/>
      <c r="T40" s="41"/>
      <c r="U40" s="41"/>
      <c r="V40" s="41"/>
      <c r="W40" s="41"/>
      <c r="X40" s="41"/>
    </row>
    <row r="41" spans="1:24" ht="15.75" customHeight="1">
      <c r="A41" s="41"/>
      <c r="B41" s="41"/>
      <c r="C41" s="41"/>
      <c r="D41" s="41"/>
      <c r="E41" s="41"/>
      <c r="F41" s="41"/>
      <c r="G41" s="41"/>
      <c r="H41" s="41"/>
      <c r="I41" s="41"/>
      <c r="J41" s="41"/>
      <c r="K41" s="41"/>
      <c r="L41" s="41"/>
      <c r="M41" s="41"/>
      <c r="N41" s="41"/>
      <c r="O41" s="41"/>
      <c r="P41" s="41"/>
      <c r="Q41" s="41"/>
      <c r="R41" s="41"/>
      <c r="S41" s="41"/>
      <c r="T41" s="41"/>
      <c r="U41" s="41"/>
      <c r="V41" s="41"/>
      <c r="W41" s="41"/>
      <c r="X41" s="41"/>
    </row>
    <row r="42" spans="1:24" ht="15.75" customHeight="1">
      <c r="A42" s="41"/>
      <c r="B42" s="41"/>
      <c r="C42" s="41"/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1"/>
      <c r="W42" s="41"/>
      <c r="X42" s="41"/>
    </row>
    <row r="43" spans="1:24" ht="15.75" customHeight="1">
      <c r="A43" s="41"/>
      <c r="B43" s="41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1"/>
      <c r="W43" s="41"/>
      <c r="X43" s="41"/>
    </row>
    <row r="44" spans="1:24" ht="15.75" customHeight="1">
      <c r="A44" s="41"/>
      <c r="B44" s="41"/>
      <c r="C44" s="41"/>
      <c r="D44" s="41"/>
      <c r="E44" s="41"/>
      <c r="F44" s="41"/>
      <c r="G44" s="41"/>
      <c r="H44" s="41"/>
      <c r="I44" s="41"/>
      <c r="J44" s="41"/>
      <c r="K44" s="41"/>
      <c r="L44" s="41"/>
      <c r="M44" s="41"/>
      <c r="N44" s="41"/>
      <c r="O44" s="41"/>
      <c r="P44" s="41"/>
      <c r="Q44" s="41"/>
      <c r="R44" s="41"/>
      <c r="S44" s="41"/>
      <c r="T44" s="41"/>
      <c r="U44" s="41"/>
      <c r="V44" s="41"/>
      <c r="W44" s="41"/>
      <c r="X44" s="41"/>
    </row>
    <row r="45" spans="1:24" ht="15.75" customHeight="1">
      <c r="A45" s="41"/>
      <c r="B45" s="41"/>
      <c r="C45" s="41"/>
      <c r="D45" s="41"/>
      <c r="E45" s="41"/>
      <c r="F45" s="41"/>
      <c r="G45" s="41"/>
      <c r="H45" s="41"/>
      <c r="I45" s="41"/>
      <c r="J45" s="41"/>
      <c r="K45" s="41"/>
      <c r="L45" s="41"/>
      <c r="M45" s="41"/>
      <c r="N45" s="41"/>
      <c r="O45" s="41"/>
      <c r="P45" s="41"/>
      <c r="Q45" s="41"/>
      <c r="R45" s="41"/>
      <c r="S45" s="41"/>
      <c r="T45" s="41"/>
      <c r="U45" s="41"/>
      <c r="V45" s="41"/>
      <c r="W45" s="41"/>
      <c r="X45" s="41"/>
    </row>
    <row r="46" spans="1:24" ht="15.75" customHeight="1">
      <c r="A46" s="41"/>
      <c r="B46" s="41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1"/>
      <c r="W46" s="41"/>
      <c r="X46" s="41"/>
    </row>
    <row r="47" spans="1:24" ht="15.75" customHeight="1">
      <c r="A47" s="41"/>
      <c r="B47" s="41"/>
      <c r="C47" s="41"/>
      <c r="D47" s="41"/>
      <c r="E47" s="41"/>
      <c r="F47" s="41"/>
      <c r="G47" s="41"/>
      <c r="H47" s="41"/>
      <c r="I47" s="41"/>
      <c r="J47" s="41"/>
      <c r="K47" s="41"/>
      <c r="L47" s="41"/>
      <c r="M47" s="41"/>
      <c r="N47" s="41"/>
      <c r="O47" s="41"/>
      <c r="P47" s="41"/>
      <c r="Q47" s="41"/>
      <c r="R47" s="41"/>
      <c r="S47" s="41"/>
      <c r="T47" s="41"/>
      <c r="U47" s="41"/>
      <c r="V47" s="41"/>
      <c r="W47" s="41"/>
      <c r="X47" s="41"/>
    </row>
    <row r="48" spans="1:24" ht="15.75" customHeight="1">
      <c r="A48" s="41"/>
      <c r="B48" s="41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1"/>
      <c r="W48" s="41"/>
      <c r="X48" s="41"/>
    </row>
    <row r="49" spans="1:24" ht="15.75" customHeight="1">
      <c r="A49" s="41"/>
      <c r="B49" s="41"/>
      <c r="C49" s="41"/>
      <c r="D49" s="41"/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</row>
    <row r="50" spans="1:24" ht="15.75" customHeight="1">
      <c r="A50" s="41"/>
      <c r="B50" s="41"/>
      <c r="C50" s="41"/>
      <c r="D50" s="41"/>
      <c r="E50" s="41"/>
      <c r="F50" s="41"/>
      <c r="G50" s="41"/>
      <c r="H50" s="41"/>
      <c r="I50" s="41"/>
      <c r="J50" s="41"/>
      <c r="K50" s="41"/>
      <c r="L50" s="41"/>
      <c r="M50" s="41"/>
      <c r="N50" s="41"/>
      <c r="O50" s="41"/>
      <c r="P50" s="41"/>
      <c r="Q50" s="41"/>
      <c r="R50" s="41"/>
      <c r="S50" s="41"/>
      <c r="T50" s="41"/>
      <c r="U50" s="41"/>
      <c r="V50" s="41"/>
      <c r="W50" s="41"/>
      <c r="X50" s="41"/>
    </row>
    <row r="51" spans="1:24" ht="15.75" customHeight="1">
      <c r="A51" s="41"/>
      <c r="B51" s="41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1"/>
      <c r="W51" s="41"/>
      <c r="X51" s="41"/>
    </row>
    <row r="52" spans="1:24" ht="15.75" customHeight="1">
      <c r="A52" s="41"/>
      <c r="B52" s="41"/>
      <c r="C52" s="41"/>
      <c r="D52" s="41"/>
      <c r="E52" s="41"/>
      <c r="F52" s="41"/>
      <c r="G52" s="41"/>
      <c r="H52" s="41"/>
      <c r="I52" s="41"/>
      <c r="J52" s="41"/>
      <c r="K52" s="41"/>
      <c r="L52" s="41"/>
      <c r="M52" s="41"/>
      <c r="N52" s="41"/>
      <c r="O52" s="41"/>
      <c r="P52" s="41"/>
      <c r="Q52" s="41"/>
      <c r="R52" s="41"/>
      <c r="S52" s="41"/>
      <c r="T52" s="41"/>
      <c r="U52" s="41"/>
      <c r="V52" s="41"/>
      <c r="W52" s="41"/>
      <c r="X52" s="41"/>
    </row>
    <row r="53" spans="1:24" ht="15.75" customHeight="1">
      <c r="A53" s="41"/>
      <c r="B53" s="41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1"/>
      <c r="W53" s="41"/>
      <c r="X53" s="41"/>
    </row>
    <row r="54" spans="1:24" ht="15.75" customHeight="1">
      <c r="A54" s="41"/>
      <c r="B54" s="41"/>
      <c r="C54" s="41"/>
      <c r="D54" s="41"/>
      <c r="E54" s="41"/>
      <c r="F54" s="41"/>
      <c r="G54" s="41"/>
      <c r="H54" s="41"/>
      <c r="I54" s="41"/>
      <c r="J54" s="41"/>
      <c r="K54" s="41"/>
      <c r="L54" s="41"/>
      <c r="M54" s="41"/>
      <c r="N54" s="41"/>
      <c r="O54" s="41"/>
      <c r="P54" s="41"/>
      <c r="Q54" s="41"/>
      <c r="R54" s="41"/>
      <c r="S54" s="41"/>
      <c r="T54" s="41"/>
      <c r="U54" s="41"/>
      <c r="V54" s="41"/>
      <c r="W54" s="41"/>
      <c r="X54" s="41"/>
    </row>
    <row r="55" spans="1:24" ht="15.75" customHeight="1">
      <c r="A55" s="41"/>
      <c r="B55" s="41"/>
      <c r="C55" s="41"/>
      <c r="D55" s="41"/>
      <c r="E55" s="41"/>
      <c r="F55" s="41"/>
      <c r="G55" s="41"/>
      <c r="H55" s="41"/>
      <c r="I55" s="41"/>
      <c r="J55" s="41"/>
      <c r="K55" s="41"/>
      <c r="L55" s="41"/>
      <c r="M55" s="41"/>
      <c r="N55" s="41"/>
      <c r="O55" s="41"/>
      <c r="P55" s="41"/>
      <c r="Q55" s="41"/>
      <c r="R55" s="41"/>
      <c r="S55" s="41"/>
      <c r="T55" s="41"/>
      <c r="U55" s="41"/>
      <c r="V55" s="41"/>
      <c r="W55" s="41"/>
      <c r="X55" s="41"/>
    </row>
    <row r="56" spans="1:24" ht="15.75" customHeight="1">
      <c r="A56" s="41"/>
      <c r="B56" s="41"/>
      <c r="C56" s="41"/>
      <c r="D56" s="41"/>
      <c r="E56" s="41"/>
      <c r="F56" s="41"/>
      <c r="G56" s="41"/>
      <c r="H56" s="41"/>
      <c r="I56" s="41"/>
      <c r="J56" s="41"/>
      <c r="K56" s="41"/>
      <c r="L56" s="41"/>
      <c r="M56" s="41"/>
      <c r="N56" s="41"/>
      <c r="O56" s="41"/>
      <c r="P56" s="41"/>
      <c r="Q56" s="41"/>
      <c r="R56" s="41"/>
      <c r="S56" s="41"/>
      <c r="T56" s="41"/>
      <c r="U56" s="41"/>
      <c r="V56" s="41"/>
      <c r="W56" s="41"/>
      <c r="X56" s="41"/>
    </row>
    <row r="57" spans="1:24" ht="15.75" customHeight="1">
      <c r="A57" s="41"/>
      <c r="B57" s="41"/>
      <c r="C57" s="41"/>
      <c r="D57" s="41"/>
      <c r="E57" s="41"/>
      <c r="F57" s="41"/>
      <c r="G57" s="41"/>
      <c r="H57" s="41"/>
      <c r="I57" s="41"/>
      <c r="J57" s="41"/>
      <c r="K57" s="41"/>
      <c r="L57" s="41"/>
      <c r="M57" s="41"/>
      <c r="N57" s="41"/>
      <c r="O57" s="41"/>
      <c r="P57" s="41"/>
      <c r="Q57" s="41"/>
      <c r="R57" s="41"/>
      <c r="S57" s="41"/>
      <c r="T57" s="41"/>
      <c r="U57" s="41"/>
      <c r="V57" s="41"/>
      <c r="W57" s="41"/>
      <c r="X57" s="41"/>
    </row>
    <row r="58" spans="1:24" ht="15.75" customHeight="1">
      <c r="A58" s="41"/>
      <c r="B58" s="41"/>
      <c r="C58" s="41"/>
      <c r="D58" s="41"/>
      <c r="E58" s="41"/>
      <c r="F58" s="41"/>
      <c r="G58" s="41"/>
      <c r="H58" s="41"/>
      <c r="I58" s="41"/>
      <c r="J58" s="41"/>
      <c r="K58" s="41"/>
      <c r="L58" s="41"/>
      <c r="M58" s="41"/>
      <c r="N58" s="41"/>
      <c r="O58" s="41"/>
      <c r="P58" s="41"/>
      <c r="Q58" s="41"/>
      <c r="R58" s="41"/>
      <c r="S58" s="41"/>
      <c r="T58" s="41"/>
      <c r="U58" s="41"/>
      <c r="V58" s="41"/>
      <c r="W58" s="41"/>
      <c r="X58" s="41"/>
    </row>
    <row r="59" spans="1:24" ht="15.75" customHeight="1">
      <c r="A59" s="41"/>
      <c r="B59" s="41"/>
      <c r="C59" s="41"/>
      <c r="D59" s="41"/>
      <c r="E59" s="41"/>
      <c r="F59" s="41"/>
      <c r="G59" s="41"/>
      <c r="H59" s="41"/>
      <c r="I59" s="41"/>
      <c r="J59" s="41"/>
      <c r="K59" s="41"/>
      <c r="L59" s="41"/>
      <c r="M59" s="41"/>
      <c r="N59" s="41"/>
      <c r="O59" s="41"/>
      <c r="P59" s="41"/>
      <c r="Q59" s="41"/>
      <c r="R59" s="41"/>
      <c r="S59" s="41"/>
      <c r="T59" s="41"/>
      <c r="U59" s="41"/>
      <c r="V59" s="41"/>
      <c r="W59" s="41"/>
      <c r="X59" s="41"/>
    </row>
    <row r="60" spans="1:24" ht="15.75" customHeight="1">
      <c r="A60" s="41"/>
      <c r="B60" s="41"/>
      <c r="C60" s="41"/>
      <c r="D60" s="41"/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41"/>
      <c r="W60" s="41"/>
      <c r="X60" s="41"/>
    </row>
    <row r="61" spans="1:24" ht="15.75" customHeight="1">
      <c r="A61" s="41"/>
      <c r="B61" s="41"/>
      <c r="C61" s="41"/>
      <c r="D61" s="41"/>
      <c r="E61" s="41"/>
      <c r="F61" s="41"/>
      <c r="G61" s="41"/>
      <c r="H61" s="41"/>
      <c r="I61" s="41"/>
      <c r="J61" s="41"/>
      <c r="K61" s="41"/>
      <c r="L61" s="41"/>
      <c r="M61" s="41"/>
      <c r="N61" s="41"/>
      <c r="O61" s="41"/>
      <c r="P61" s="41"/>
      <c r="Q61" s="41"/>
      <c r="R61" s="41"/>
      <c r="S61" s="41"/>
      <c r="T61" s="41"/>
      <c r="U61" s="41"/>
      <c r="V61" s="41"/>
      <c r="W61" s="41"/>
      <c r="X61" s="41"/>
    </row>
    <row r="62" spans="1:24" ht="15.75" customHeight="1">
      <c r="A62" s="41"/>
      <c r="B62" s="41"/>
      <c r="C62" s="41"/>
      <c r="D62" s="41"/>
      <c r="E62" s="41"/>
      <c r="F62" s="41"/>
      <c r="G62" s="41"/>
      <c r="H62" s="41"/>
      <c r="I62" s="41"/>
      <c r="J62" s="41"/>
      <c r="K62" s="41"/>
      <c r="L62" s="41"/>
      <c r="M62" s="41"/>
      <c r="N62" s="41"/>
      <c r="O62" s="41"/>
      <c r="P62" s="41"/>
      <c r="Q62" s="41"/>
      <c r="R62" s="41"/>
      <c r="S62" s="41"/>
      <c r="T62" s="41"/>
      <c r="U62" s="41"/>
      <c r="V62" s="41"/>
      <c r="W62" s="41"/>
      <c r="X62" s="41"/>
    </row>
    <row r="63" spans="1:24" ht="15.75" customHeight="1">
      <c r="A63" s="41"/>
      <c r="B63" s="41"/>
      <c r="C63" s="41"/>
      <c r="D63" s="41"/>
      <c r="E63" s="41"/>
      <c r="F63" s="41"/>
      <c r="G63" s="41"/>
      <c r="H63" s="41"/>
      <c r="I63" s="41"/>
      <c r="J63" s="41"/>
      <c r="K63" s="41"/>
      <c r="L63" s="41"/>
      <c r="M63" s="41"/>
      <c r="N63" s="41"/>
      <c r="O63" s="41"/>
      <c r="P63" s="41"/>
      <c r="Q63" s="41"/>
      <c r="R63" s="41"/>
      <c r="S63" s="41"/>
      <c r="T63" s="41"/>
      <c r="U63" s="41"/>
      <c r="V63" s="41"/>
      <c r="W63" s="41"/>
      <c r="X63" s="41"/>
    </row>
    <row r="64" spans="1:24" ht="15.75" customHeight="1">
      <c r="A64" s="41"/>
      <c r="B64" s="41"/>
      <c r="C64" s="41"/>
      <c r="D64" s="41"/>
      <c r="E64" s="41"/>
      <c r="F64" s="41"/>
      <c r="G64" s="41"/>
      <c r="H64" s="41"/>
      <c r="I64" s="41"/>
      <c r="J64" s="41"/>
      <c r="K64" s="41"/>
      <c r="L64" s="41"/>
      <c r="M64" s="41"/>
      <c r="N64" s="41"/>
      <c r="O64" s="41"/>
      <c r="P64" s="41"/>
      <c r="Q64" s="41"/>
      <c r="R64" s="41"/>
      <c r="S64" s="41"/>
      <c r="T64" s="41"/>
      <c r="U64" s="41"/>
      <c r="V64" s="41"/>
      <c r="W64" s="41"/>
      <c r="X64" s="41"/>
    </row>
    <row r="65" spans="1:24" ht="15.75" customHeight="1">
      <c r="A65" s="41"/>
      <c r="B65" s="41"/>
      <c r="C65" s="41"/>
      <c r="D65" s="41"/>
      <c r="E65" s="41"/>
      <c r="F65" s="41"/>
      <c r="G65" s="41"/>
      <c r="H65" s="41"/>
      <c r="I65" s="41"/>
      <c r="J65" s="41"/>
      <c r="K65" s="41"/>
      <c r="L65" s="41"/>
      <c r="M65" s="41"/>
      <c r="N65" s="41"/>
      <c r="O65" s="41"/>
      <c r="P65" s="41"/>
      <c r="Q65" s="41"/>
      <c r="R65" s="41"/>
      <c r="S65" s="41"/>
      <c r="T65" s="41"/>
      <c r="U65" s="41"/>
      <c r="V65" s="41"/>
      <c r="W65" s="41"/>
      <c r="X65" s="41"/>
    </row>
    <row r="66" spans="1:24" ht="15.75" customHeight="1">
      <c r="A66" s="41"/>
      <c r="B66" s="41"/>
      <c r="C66" s="41"/>
      <c r="D66" s="41"/>
      <c r="E66" s="41"/>
      <c r="F66" s="41"/>
      <c r="G66" s="41"/>
      <c r="H66" s="41"/>
      <c r="I66" s="41"/>
      <c r="J66" s="41"/>
      <c r="K66" s="41"/>
      <c r="L66" s="41"/>
      <c r="M66" s="41"/>
      <c r="N66" s="41"/>
      <c r="O66" s="41"/>
      <c r="P66" s="41"/>
      <c r="Q66" s="41"/>
      <c r="R66" s="41"/>
      <c r="S66" s="41"/>
      <c r="T66" s="41"/>
      <c r="U66" s="41"/>
      <c r="V66" s="41"/>
      <c r="W66" s="41"/>
      <c r="X66" s="41"/>
    </row>
    <row r="67" spans="1:24" ht="15.75" customHeight="1">
      <c r="A67" s="41"/>
      <c r="B67" s="41"/>
      <c r="C67" s="41"/>
      <c r="D67" s="41"/>
      <c r="E67" s="41"/>
      <c r="F67" s="41"/>
      <c r="G67" s="41"/>
      <c r="H67" s="41"/>
      <c r="I67" s="41"/>
      <c r="J67" s="41"/>
      <c r="K67" s="41"/>
      <c r="L67" s="41"/>
      <c r="M67" s="41"/>
      <c r="N67" s="41"/>
      <c r="O67" s="41"/>
      <c r="P67" s="41"/>
      <c r="Q67" s="41"/>
      <c r="R67" s="41"/>
      <c r="S67" s="41"/>
      <c r="T67" s="41"/>
      <c r="U67" s="41"/>
      <c r="V67" s="41"/>
      <c r="W67" s="41"/>
      <c r="X67" s="41"/>
    </row>
    <row r="68" spans="1:24" ht="15.75" customHeight="1">
      <c r="A68" s="41"/>
      <c r="B68" s="41"/>
      <c r="C68" s="41"/>
      <c r="D68" s="41"/>
      <c r="E68" s="41"/>
      <c r="F68" s="41"/>
      <c r="G68" s="41"/>
      <c r="H68" s="41"/>
      <c r="I68" s="41"/>
      <c r="J68" s="41"/>
      <c r="K68" s="41"/>
      <c r="L68" s="41"/>
      <c r="M68" s="41"/>
      <c r="N68" s="41"/>
      <c r="O68" s="41"/>
      <c r="P68" s="41"/>
      <c r="Q68" s="41"/>
      <c r="R68" s="41"/>
      <c r="S68" s="41"/>
      <c r="T68" s="41"/>
      <c r="U68" s="41"/>
      <c r="V68" s="41"/>
      <c r="W68" s="41"/>
      <c r="X68" s="41"/>
    </row>
    <row r="69" spans="1:24" ht="15.75" customHeight="1">
      <c r="A69" s="41"/>
      <c r="B69" s="41"/>
      <c r="C69" s="41"/>
      <c r="D69" s="41"/>
      <c r="E69" s="41"/>
      <c r="F69" s="41"/>
      <c r="G69" s="41"/>
      <c r="H69" s="41"/>
      <c r="I69" s="41"/>
      <c r="J69" s="41"/>
      <c r="K69" s="41"/>
      <c r="L69" s="41"/>
      <c r="M69" s="41"/>
      <c r="N69" s="41"/>
      <c r="O69" s="41"/>
      <c r="P69" s="41"/>
      <c r="Q69" s="41"/>
      <c r="R69" s="41"/>
      <c r="S69" s="41"/>
      <c r="T69" s="41"/>
      <c r="U69" s="41"/>
      <c r="V69" s="41"/>
      <c r="W69" s="41"/>
      <c r="X69" s="41"/>
    </row>
    <row r="70" spans="1:24" ht="15.75" customHeight="1">
      <c r="A70" s="41"/>
      <c r="B70" s="41"/>
      <c r="C70" s="41"/>
      <c r="D70" s="41"/>
      <c r="E70" s="41"/>
      <c r="F70" s="41"/>
      <c r="G70" s="41"/>
      <c r="H70" s="41"/>
      <c r="I70" s="41"/>
      <c r="J70" s="41"/>
      <c r="K70" s="41"/>
      <c r="L70" s="41"/>
      <c r="M70" s="41"/>
      <c r="N70" s="41"/>
      <c r="O70" s="41"/>
      <c r="P70" s="41"/>
      <c r="Q70" s="41"/>
      <c r="R70" s="41"/>
      <c r="S70" s="41"/>
      <c r="T70" s="41"/>
      <c r="U70" s="41"/>
      <c r="V70" s="41"/>
      <c r="W70" s="41"/>
      <c r="X70" s="41"/>
    </row>
    <row r="71" spans="1:24" ht="15.75" customHeight="1">
      <c r="A71" s="41"/>
      <c r="B71" s="41"/>
      <c r="C71" s="41"/>
      <c r="D71" s="41"/>
      <c r="E71" s="41"/>
      <c r="F71" s="41"/>
      <c r="G71" s="41"/>
      <c r="H71" s="41"/>
      <c r="I71" s="41"/>
      <c r="J71" s="41"/>
      <c r="K71" s="41"/>
      <c r="L71" s="41"/>
      <c r="M71" s="41"/>
      <c r="N71" s="41"/>
      <c r="O71" s="41"/>
      <c r="P71" s="41"/>
      <c r="Q71" s="41"/>
      <c r="R71" s="41"/>
      <c r="S71" s="41"/>
      <c r="T71" s="41"/>
      <c r="U71" s="41"/>
      <c r="V71" s="41"/>
      <c r="W71" s="41"/>
      <c r="X71" s="41"/>
    </row>
    <row r="72" spans="1:24" ht="15.75" customHeight="1">
      <c r="A72" s="41"/>
      <c r="B72" s="41"/>
      <c r="C72" s="41"/>
      <c r="D72" s="41"/>
      <c r="E72" s="41"/>
      <c r="F72" s="41"/>
      <c r="G72" s="41"/>
      <c r="H72" s="41"/>
      <c r="I72" s="41"/>
      <c r="J72" s="41"/>
      <c r="K72" s="41"/>
      <c r="L72" s="41"/>
      <c r="M72" s="41"/>
      <c r="N72" s="41"/>
      <c r="O72" s="41"/>
      <c r="P72" s="41"/>
      <c r="Q72" s="41"/>
      <c r="R72" s="41"/>
      <c r="S72" s="41"/>
      <c r="T72" s="41"/>
      <c r="U72" s="41"/>
      <c r="V72" s="41"/>
      <c r="W72" s="41"/>
      <c r="X72" s="41"/>
    </row>
    <row r="73" spans="1:24" ht="15.75" customHeight="1">
      <c r="A73" s="41"/>
      <c r="B73" s="41"/>
      <c r="C73" s="41"/>
      <c r="D73" s="41"/>
      <c r="E73" s="41"/>
      <c r="F73" s="41"/>
      <c r="G73" s="41"/>
      <c r="H73" s="41"/>
      <c r="I73" s="41"/>
      <c r="J73" s="41"/>
      <c r="K73" s="41"/>
      <c r="L73" s="41"/>
      <c r="M73" s="41"/>
      <c r="N73" s="41"/>
      <c r="O73" s="41"/>
      <c r="P73" s="41"/>
      <c r="Q73" s="41"/>
      <c r="R73" s="41"/>
      <c r="S73" s="41"/>
      <c r="T73" s="41"/>
      <c r="U73" s="41"/>
      <c r="V73" s="41"/>
      <c r="W73" s="41"/>
      <c r="X73" s="41"/>
    </row>
    <row r="74" spans="1:24" ht="15.75" customHeight="1">
      <c r="A74" s="41"/>
      <c r="B74" s="41"/>
      <c r="C74" s="41"/>
      <c r="D74" s="41"/>
      <c r="E74" s="41"/>
      <c r="F74" s="41"/>
      <c r="G74" s="41"/>
      <c r="H74" s="41"/>
      <c r="I74" s="41"/>
      <c r="J74" s="41"/>
      <c r="K74" s="41"/>
      <c r="L74" s="41"/>
      <c r="M74" s="41"/>
      <c r="N74" s="41"/>
      <c r="O74" s="41"/>
      <c r="P74" s="41"/>
      <c r="Q74" s="41"/>
      <c r="R74" s="41"/>
      <c r="S74" s="41"/>
      <c r="T74" s="41"/>
      <c r="U74" s="41"/>
      <c r="V74" s="41"/>
      <c r="W74" s="41"/>
      <c r="X74" s="41"/>
    </row>
    <row r="75" spans="1:24" ht="15.75" customHeight="1">
      <c r="A75" s="41"/>
      <c r="B75" s="41"/>
      <c r="C75" s="41"/>
      <c r="D75" s="41"/>
      <c r="E75" s="41"/>
      <c r="F75" s="41"/>
      <c r="G75" s="41"/>
      <c r="H75" s="41"/>
      <c r="I75" s="41"/>
      <c r="J75" s="41"/>
      <c r="K75" s="41"/>
      <c r="L75" s="41"/>
      <c r="M75" s="41"/>
      <c r="N75" s="41"/>
      <c r="O75" s="41"/>
      <c r="P75" s="41"/>
      <c r="Q75" s="41"/>
      <c r="R75" s="41"/>
      <c r="S75" s="41"/>
      <c r="T75" s="41"/>
      <c r="U75" s="41"/>
      <c r="V75" s="41"/>
      <c r="W75" s="41"/>
      <c r="X75" s="41"/>
    </row>
    <row r="76" spans="1:24" ht="15.75" customHeight="1">
      <c r="A76" s="41"/>
      <c r="B76" s="41"/>
      <c r="C76" s="41"/>
      <c r="D76" s="41"/>
      <c r="E76" s="41"/>
      <c r="F76" s="41"/>
      <c r="G76" s="41"/>
      <c r="H76" s="41"/>
      <c r="I76" s="41"/>
      <c r="J76" s="41"/>
      <c r="K76" s="41"/>
      <c r="L76" s="41"/>
      <c r="M76" s="41"/>
      <c r="N76" s="41"/>
      <c r="O76" s="41"/>
      <c r="P76" s="41"/>
      <c r="Q76" s="41"/>
      <c r="R76" s="41"/>
      <c r="S76" s="41"/>
      <c r="T76" s="41"/>
      <c r="U76" s="41"/>
      <c r="V76" s="41"/>
      <c r="W76" s="41"/>
      <c r="X76" s="41"/>
    </row>
    <row r="77" spans="1:24" ht="15.75" customHeight="1">
      <c r="A77" s="41"/>
      <c r="B77" s="41"/>
      <c r="C77" s="41"/>
      <c r="D77" s="41"/>
      <c r="E77" s="41"/>
      <c r="F77" s="41"/>
      <c r="G77" s="41"/>
      <c r="H77" s="41"/>
      <c r="I77" s="41"/>
      <c r="J77" s="41"/>
      <c r="K77" s="41"/>
      <c r="L77" s="41"/>
      <c r="M77" s="41"/>
      <c r="N77" s="41"/>
      <c r="O77" s="41"/>
      <c r="P77" s="41"/>
      <c r="Q77" s="41"/>
      <c r="R77" s="41"/>
      <c r="S77" s="41"/>
      <c r="T77" s="41"/>
      <c r="U77" s="41"/>
      <c r="V77" s="41"/>
      <c r="W77" s="41"/>
      <c r="X77" s="41"/>
    </row>
    <row r="78" spans="1:24" ht="15.75" customHeight="1">
      <c r="A78" s="41"/>
      <c r="B78" s="41"/>
      <c r="C78" s="41"/>
      <c r="D78" s="41"/>
      <c r="E78" s="41"/>
      <c r="F78" s="41"/>
      <c r="G78" s="41"/>
      <c r="H78" s="41"/>
      <c r="I78" s="41"/>
      <c r="J78" s="41"/>
      <c r="K78" s="41"/>
      <c r="L78" s="41"/>
      <c r="M78" s="41"/>
      <c r="N78" s="41"/>
      <c r="O78" s="41"/>
      <c r="P78" s="41"/>
      <c r="Q78" s="41"/>
      <c r="R78" s="41"/>
      <c r="S78" s="41"/>
      <c r="T78" s="41"/>
      <c r="U78" s="41"/>
      <c r="V78" s="41"/>
      <c r="W78" s="41"/>
      <c r="X78" s="41"/>
    </row>
    <row r="79" spans="1:24" ht="15.75" customHeight="1">
      <c r="A79" s="41"/>
      <c r="B79" s="41"/>
      <c r="C79" s="41"/>
      <c r="D79" s="41"/>
      <c r="E79" s="41"/>
      <c r="F79" s="41"/>
      <c r="G79" s="41"/>
      <c r="H79" s="41"/>
      <c r="I79" s="41"/>
      <c r="J79" s="41"/>
      <c r="K79" s="41"/>
      <c r="L79" s="41"/>
      <c r="M79" s="41"/>
      <c r="N79" s="41"/>
      <c r="O79" s="41"/>
      <c r="P79" s="41"/>
      <c r="Q79" s="41"/>
      <c r="R79" s="41"/>
      <c r="S79" s="41"/>
      <c r="T79" s="41"/>
      <c r="U79" s="41"/>
      <c r="V79" s="41"/>
      <c r="W79" s="41"/>
      <c r="X79" s="41"/>
    </row>
    <row r="80" spans="1:24" ht="15.75" customHeight="1">
      <c r="A80" s="41"/>
      <c r="B80" s="41"/>
      <c r="C80" s="41"/>
      <c r="D80" s="41"/>
      <c r="E80" s="41"/>
      <c r="F80" s="41"/>
      <c r="G80" s="41"/>
      <c r="H80" s="41"/>
      <c r="I80" s="41"/>
      <c r="J80" s="41"/>
      <c r="K80" s="41"/>
      <c r="L80" s="41"/>
      <c r="M80" s="41"/>
      <c r="N80" s="41"/>
      <c r="O80" s="41"/>
      <c r="P80" s="41"/>
      <c r="Q80" s="41"/>
      <c r="R80" s="41"/>
      <c r="S80" s="41"/>
      <c r="T80" s="41"/>
      <c r="U80" s="41"/>
      <c r="V80" s="41"/>
      <c r="W80" s="41"/>
      <c r="X80" s="41"/>
    </row>
    <row r="81" spans="1:24" ht="15.75" customHeight="1">
      <c r="A81" s="41"/>
      <c r="B81" s="41"/>
      <c r="C81" s="41"/>
      <c r="D81" s="41"/>
      <c r="E81" s="41"/>
      <c r="F81" s="41"/>
      <c r="G81" s="41"/>
      <c r="H81" s="41"/>
      <c r="I81" s="41"/>
      <c r="J81" s="41"/>
      <c r="K81" s="41"/>
      <c r="L81" s="41"/>
      <c r="M81" s="41"/>
      <c r="N81" s="41"/>
      <c r="O81" s="41"/>
      <c r="P81" s="41"/>
      <c r="Q81" s="41"/>
      <c r="R81" s="41"/>
      <c r="S81" s="41"/>
      <c r="T81" s="41"/>
      <c r="U81" s="41"/>
      <c r="V81" s="41"/>
      <c r="W81" s="41"/>
      <c r="X81" s="41"/>
    </row>
    <row r="82" spans="1:24" ht="15.75" customHeight="1">
      <c r="A82" s="41"/>
      <c r="B82" s="41"/>
      <c r="C82" s="41"/>
      <c r="D82" s="41"/>
      <c r="E82" s="41"/>
      <c r="F82" s="41"/>
      <c r="G82" s="41"/>
      <c r="H82" s="41"/>
      <c r="I82" s="41"/>
      <c r="J82" s="41"/>
      <c r="K82" s="41"/>
      <c r="L82" s="41"/>
      <c r="M82" s="41"/>
      <c r="N82" s="41"/>
      <c r="O82" s="41"/>
      <c r="P82" s="41"/>
      <c r="Q82" s="41"/>
      <c r="R82" s="41"/>
      <c r="S82" s="41"/>
      <c r="T82" s="41"/>
      <c r="U82" s="41"/>
      <c r="V82" s="41"/>
      <c r="W82" s="41"/>
      <c r="X82" s="41"/>
    </row>
    <row r="83" spans="1:24" ht="15.75" customHeight="1">
      <c r="A83" s="41"/>
      <c r="B83" s="41"/>
      <c r="C83" s="41"/>
      <c r="D83" s="41"/>
      <c r="E83" s="41"/>
      <c r="F83" s="41"/>
      <c r="G83" s="41"/>
      <c r="H83" s="41"/>
      <c r="I83" s="41"/>
      <c r="J83" s="41"/>
      <c r="K83" s="41"/>
      <c r="L83" s="41"/>
      <c r="M83" s="41"/>
      <c r="N83" s="41"/>
      <c r="O83" s="41"/>
      <c r="P83" s="41"/>
      <c r="Q83" s="41"/>
      <c r="R83" s="41"/>
      <c r="S83" s="41"/>
      <c r="T83" s="41"/>
      <c r="U83" s="41"/>
      <c r="V83" s="41"/>
      <c r="W83" s="41"/>
      <c r="X83" s="41"/>
    </row>
    <row r="84" spans="1:24" ht="15.75" customHeight="1">
      <c r="A84" s="41"/>
      <c r="B84" s="41"/>
      <c r="C84" s="41"/>
      <c r="D84" s="41"/>
      <c r="E84" s="41"/>
      <c r="F84" s="41"/>
      <c r="G84" s="41"/>
      <c r="H84" s="41"/>
      <c r="I84" s="41"/>
      <c r="J84" s="41"/>
      <c r="K84" s="41"/>
      <c r="L84" s="41"/>
      <c r="M84" s="41"/>
      <c r="N84" s="41"/>
      <c r="O84" s="41"/>
      <c r="P84" s="41"/>
      <c r="Q84" s="41"/>
      <c r="R84" s="41"/>
      <c r="S84" s="41"/>
      <c r="T84" s="41"/>
      <c r="U84" s="41"/>
      <c r="V84" s="41"/>
      <c r="W84" s="41"/>
      <c r="X84" s="41"/>
    </row>
    <row r="85" spans="1:24" ht="15.75" customHeight="1">
      <c r="A85" s="41"/>
      <c r="B85" s="41"/>
      <c r="C85" s="41"/>
      <c r="D85" s="41"/>
      <c r="E85" s="41"/>
      <c r="F85" s="41"/>
      <c r="G85" s="41"/>
      <c r="H85" s="41"/>
      <c r="I85" s="41"/>
      <c r="J85" s="41"/>
      <c r="K85" s="41"/>
      <c r="L85" s="41"/>
      <c r="M85" s="41"/>
      <c r="N85" s="41"/>
      <c r="O85" s="41"/>
      <c r="P85" s="41"/>
      <c r="Q85" s="41"/>
      <c r="R85" s="41"/>
      <c r="S85" s="41"/>
      <c r="T85" s="41"/>
      <c r="U85" s="41"/>
      <c r="V85" s="41"/>
      <c r="W85" s="41"/>
      <c r="X85" s="41"/>
    </row>
    <row r="86" spans="1:24" ht="15.75" customHeight="1">
      <c r="A86" s="41"/>
      <c r="B86" s="41"/>
      <c r="C86" s="41"/>
      <c r="D86" s="41"/>
      <c r="E86" s="41"/>
      <c r="F86" s="41"/>
      <c r="G86" s="41"/>
      <c r="H86" s="41"/>
      <c r="I86" s="41"/>
      <c r="J86" s="41"/>
      <c r="K86" s="41"/>
      <c r="L86" s="41"/>
      <c r="M86" s="41"/>
      <c r="N86" s="41"/>
      <c r="O86" s="41"/>
      <c r="P86" s="41"/>
      <c r="Q86" s="41"/>
      <c r="R86" s="41"/>
      <c r="S86" s="41"/>
      <c r="T86" s="41"/>
      <c r="U86" s="41"/>
      <c r="V86" s="41"/>
      <c r="W86" s="41"/>
      <c r="X86" s="41"/>
    </row>
    <row r="87" spans="1:24" ht="15.75" customHeight="1">
      <c r="A87" s="41"/>
      <c r="B87" s="41"/>
      <c r="C87" s="41"/>
      <c r="D87" s="41"/>
      <c r="E87" s="41"/>
      <c r="F87" s="41"/>
      <c r="G87" s="41"/>
      <c r="H87" s="41"/>
      <c r="I87" s="41"/>
      <c r="J87" s="41"/>
      <c r="K87" s="41"/>
      <c r="L87" s="41"/>
      <c r="M87" s="41"/>
      <c r="N87" s="41"/>
      <c r="O87" s="41"/>
      <c r="P87" s="41"/>
      <c r="Q87" s="41"/>
      <c r="R87" s="41"/>
      <c r="S87" s="41"/>
      <c r="T87" s="41"/>
      <c r="U87" s="41"/>
      <c r="V87" s="41"/>
      <c r="W87" s="41"/>
      <c r="X87" s="41"/>
    </row>
    <row r="88" spans="1:24" ht="15.75" customHeight="1">
      <c r="A88" s="41"/>
      <c r="B88" s="41"/>
      <c r="C88" s="41"/>
      <c r="D88" s="41"/>
      <c r="E88" s="41"/>
      <c r="F88" s="41"/>
      <c r="G88" s="41"/>
      <c r="H88" s="41"/>
      <c r="I88" s="41"/>
      <c r="J88" s="41"/>
      <c r="K88" s="41"/>
      <c r="L88" s="41"/>
      <c r="M88" s="41"/>
      <c r="N88" s="41"/>
      <c r="O88" s="41"/>
      <c r="P88" s="41"/>
      <c r="Q88" s="41"/>
      <c r="R88" s="41"/>
      <c r="S88" s="41"/>
      <c r="T88" s="41"/>
      <c r="U88" s="41"/>
      <c r="V88" s="41"/>
      <c r="W88" s="41"/>
      <c r="X88" s="41"/>
    </row>
    <row r="89" spans="1:24" ht="15.75" customHeight="1">
      <c r="A89" s="41"/>
      <c r="B89" s="41"/>
      <c r="C89" s="41"/>
      <c r="D89" s="41"/>
      <c r="E89" s="41"/>
      <c r="F89" s="41"/>
      <c r="G89" s="41"/>
      <c r="H89" s="41"/>
      <c r="I89" s="41"/>
      <c r="J89" s="41"/>
      <c r="K89" s="41"/>
      <c r="L89" s="41"/>
      <c r="M89" s="41"/>
      <c r="N89" s="41"/>
      <c r="O89" s="41"/>
      <c r="P89" s="41"/>
      <c r="Q89" s="41"/>
      <c r="R89" s="41"/>
      <c r="S89" s="41"/>
      <c r="T89" s="41"/>
      <c r="U89" s="41"/>
      <c r="V89" s="41"/>
      <c r="W89" s="41"/>
      <c r="X89" s="41"/>
    </row>
    <row r="90" spans="1:24" ht="15.75" customHeight="1">
      <c r="A90" s="41"/>
      <c r="B90" s="41"/>
      <c r="C90" s="41"/>
      <c r="D90" s="41"/>
      <c r="E90" s="41"/>
      <c r="F90" s="41"/>
      <c r="G90" s="41"/>
      <c r="H90" s="41"/>
      <c r="I90" s="41"/>
      <c r="J90" s="41"/>
      <c r="K90" s="41"/>
      <c r="L90" s="41"/>
      <c r="M90" s="41"/>
      <c r="N90" s="41"/>
      <c r="O90" s="41"/>
      <c r="P90" s="41"/>
      <c r="Q90" s="41"/>
      <c r="R90" s="41"/>
      <c r="S90" s="41"/>
      <c r="T90" s="41"/>
      <c r="U90" s="41"/>
      <c r="V90" s="41"/>
      <c r="W90" s="41"/>
      <c r="X90" s="41"/>
    </row>
    <row r="91" spans="1:24" ht="15.75" customHeight="1">
      <c r="A91" s="41"/>
      <c r="B91" s="41"/>
      <c r="C91" s="41"/>
      <c r="D91" s="41"/>
      <c r="E91" s="41"/>
      <c r="F91" s="41"/>
      <c r="G91" s="41"/>
      <c r="H91" s="41"/>
      <c r="I91" s="41"/>
      <c r="J91" s="41"/>
      <c r="K91" s="41"/>
      <c r="L91" s="41"/>
      <c r="M91" s="41"/>
      <c r="N91" s="41"/>
      <c r="O91" s="41"/>
      <c r="P91" s="41"/>
      <c r="Q91" s="41"/>
      <c r="R91" s="41"/>
      <c r="S91" s="41"/>
      <c r="T91" s="41"/>
      <c r="U91" s="41"/>
      <c r="V91" s="41"/>
      <c r="W91" s="41"/>
      <c r="X91" s="41"/>
    </row>
    <row r="92" spans="1:24" ht="15.75" customHeight="1">
      <c r="A92" s="41"/>
      <c r="B92" s="41"/>
      <c r="C92" s="41"/>
      <c r="D92" s="41"/>
      <c r="E92" s="41"/>
      <c r="F92" s="41"/>
      <c r="G92" s="41"/>
      <c r="H92" s="41"/>
      <c r="I92" s="41"/>
      <c r="J92" s="41"/>
      <c r="K92" s="41"/>
      <c r="L92" s="41"/>
      <c r="M92" s="41"/>
      <c r="N92" s="41"/>
      <c r="O92" s="41"/>
      <c r="P92" s="41"/>
      <c r="Q92" s="41"/>
      <c r="R92" s="41"/>
      <c r="S92" s="41"/>
      <c r="T92" s="41"/>
      <c r="U92" s="41"/>
      <c r="V92" s="41"/>
      <c r="W92" s="41"/>
      <c r="X92" s="41"/>
    </row>
    <row r="93" spans="1:24" ht="15.75" customHeight="1">
      <c r="A93" s="41"/>
      <c r="B93" s="41"/>
      <c r="C93" s="41"/>
      <c r="D93" s="41"/>
      <c r="E93" s="41"/>
      <c r="F93" s="41"/>
      <c r="G93" s="41"/>
      <c r="H93" s="41"/>
      <c r="I93" s="41"/>
      <c r="J93" s="41"/>
      <c r="K93" s="41"/>
      <c r="L93" s="41"/>
      <c r="M93" s="41"/>
      <c r="N93" s="41"/>
      <c r="O93" s="41"/>
      <c r="P93" s="41"/>
      <c r="Q93" s="41"/>
      <c r="R93" s="41"/>
      <c r="S93" s="41"/>
      <c r="T93" s="41"/>
      <c r="U93" s="41"/>
      <c r="V93" s="41"/>
      <c r="W93" s="41"/>
      <c r="X93" s="41"/>
    </row>
    <row r="94" spans="1:24" ht="15.75" customHeight="1">
      <c r="A94" s="41"/>
      <c r="B94" s="41"/>
      <c r="C94" s="41"/>
      <c r="D94" s="41"/>
      <c r="E94" s="41"/>
      <c r="F94" s="41"/>
      <c r="G94" s="41"/>
      <c r="H94" s="41"/>
      <c r="I94" s="41"/>
      <c r="J94" s="41"/>
      <c r="K94" s="41"/>
      <c r="L94" s="41"/>
      <c r="M94" s="41"/>
      <c r="N94" s="41"/>
      <c r="O94" s="41"/>
      <c r="P94" s="41"/>
      <c r="Q94" s="41"/>
      <c r="R94" s="41"/>
      <c r="S94" s="41"/>
      <c r="T94" s="41"/>
      <c r="U94" s="41"/>
      <c r="V94" s="41"/>
      <c r="W94" s="41"/>
      <c r="X94" s="41"/>
    </row>
    <row r="95" spans="1:24" ht="15.75" customHeight="1">
      <c r="A95" s="41"/>
      <c r="B95" s="41"/>
      <c r="C95" s="41"/>
      <c r="D95" s="41"/>
      <c r="E95" s="41"/>
      <c r="F95" s="41"/>
      <c r="G95" s="41"/>
      <c r="H95" s="41"/>
      <c r="I95" s="41"/>
      <c r="J95" s="41"/>
      <c r="K95" s="41"/>
      <c r="L95" s="41"/>
      <c r="M95" s="41"/>
      <c r="N95" s="41"/>
      <c r="O95" s="41"/>
      <c r="P95" s="41"/>
      <c r="Q95" s="41"/>
      <c r="R95" s="41"/>
      <c r="S95" s="41"/>
      <c r="T95" s="41"/>
      <c r="U95" s="41"/>
      <c r="V95" s="41"/>
      <c r="W95" s="41"/>
      <c r="X95" s="41"/>
    </row>
    <row r="96" spans="1:24" ht="15.75" customHeight="1">
      <c r="A96" s="41"/>
      <c r="B96" s="41"/>
      <c r="C96" s="41"/>
      <c r="D96" s="41"/>
      <c r="E96" s="41"/>
      <c r="F96" s="41"/>
      <c r="G96" s="41"/>
      <c r="H96" s="41"/>
      <c r="I96" s="41"/>
      <c r="J96" s="41"/>
      <c r="K96" s="41"/>
      <c r="L96" s="41"/>
      <c r="M96" s="41"/>
      <c r="N96" s="41"/>
      <c r="O96" s="41"/>
      <c r="P96" s="41"/>
      <c r="Q96" s="41"/>
      <c r="R96" s="41"/>
      <c r="S96" s="41"/>
      <c r="T96" s="41"/>
      <c r="U96" s="41"/>
      <c r="V96" s="41"/>
      <c r="W96" s="41"/>
      <c r="X96" s="41"/>
    </row>
    <row r="97" spans="1:24" ht="15.75" customHeight="1">
      <c r="A97" s="41"/>
      <c r="B97" s="41"/>
      <c r="C97" s="41"/>
      <c r="D97" s="41"/>
      <c r="E97" s="41"/>
      <c r="F97" s="41"/>
      <c r="G97" s="41"/>
      <c r="H97" s="41"/>
      <c r="I97" s="41"/>
      <c r="J97" s="41"/>
      <c r="K97" s="41"/>
      <c r="L97" s="41"/>
      <c r="M97" s="41"/>
      <c r="N97" s="41"/>
      <c r="O97" s="41"/>
      <c r="P97" s="41"/>
      <c r="Q97" s="41"/>
      <c r="R97" s="41"/>
      <c r="S97" s="41"/>
      <c r="T97" s="41"/>
      <c r="U97" s="41"/>
      <c r="V97" s="41"/>
      <c r="W97" s="41"/>
      <c r="X97" s="41"/>
    </row>
    <row r="98" spans="1:24" ht="15.75" customHeight="1">
      <c r="A98" s="41"/>
      <c r="B98" s="41"/>
      <c r="C98" s="41"/>
      <c r="D98" s="41"/>
      <c r="E98" s="41"/>
      <c r="F98" s="41"/>
      <c r="G98" s="41"/>
      <c r="H98" s="41"/>
      <c r="I98" s="41"/>
      <c r="J98" s="41"/>
      <c r="K98" s="41"/>
      <c r="L98" s="41"/>
      <c r="M98" s="41"/>
      <c r="N98" s="41"/>
      <c r="O98" s="41"/>
      <c r="P98" s="41"/>
      <c r="Q98" s="41"/>
      <c r="R98" s="41"/>
      <c r="S98" s="41"/>
      <c r="T98" s="41"/>
      <c r="U98" s="41"/>
      <c r="V98" s="41"/>
      <c r="W98" s="41"/>
      <c r="X98" s="41"/>
    </row>
    <row r="99" spans="1:24" ht="15.75" customHeight="1">
      <c r="A99" s="41"/>
      <c r="B99" s="41"/>
      <c r="C99" s="41"/>
      <c r="D99" s="41"/>
      <c r="E99" s="41"/>
      <c r="F99" s="41"/>
      <c r="G99" s="41"/>
      <c r="H99" s="41"/>
      <c r="I99" s="41"/>
      <c r="J99" s="41"/>
      <c r="K99" s="41"/>
      <c r="L99" s="41"/>
      <c r="M99" s="41"/>
      <c r="N99" s="41"/>
      <c r="O99" s="41"/>
      <c r="P99" s="41"/>
      <c r="Q99" s="41"/>
      <c r="R99" s="41"/>
      <c r="S99" s="41"/>
      <c r="T99" s="41"/>
      <c r="U99" s="41"/>
      <c r="V99" s="41"/>
      <c r="W99" s="41"/>
      <c r="X99" s="41"/>
    </row>
    <row r="100" spans="1:24" ht="15.75" customHeight="1">
      <c r="A100" s="41"/>
      <c r="B100" s="41"/>
      <c r="C100" s="41"/>
      <c r="D100" s="41"/>
      <c r="E100" s="41"/>
      <c r="F100" s="41"/>
      <c r="G100" s="41"/>
      <c r="H100" s="41"/>
      <c r="I100" s="41"/>
      <c r="J100" s="41"/>
      <c r="K100" s="41"/>
      <c r="L100" s="41"/>
      <c r="M100" s="41"/>
      <c r="N100" s="41"/>
      <c r="O100" s="41"/>
      <c r="P100" s="41"/>
      <c r="Q100" s="41"/>
      <c r="R100" s="41"/>
      <c r="S100" s="41"/>
      <c r="T100" s="41"/>
      <c r="U100" s="41"/>
      <c r="V100" s="41"/>
      <c r="W100" s="41"/>
      <c r="X100" s="41"/>
    </row>
    <row r="101" spans="1:24" ht="15.75" customHeight="1">
      <c r="A101" s="41"/>
      <c r="B101" s="41"/>
      <c r="C101" s="41"/>
      <c r="D101" s="41"/>
      <c r="E101" s="41"/>
      <c r="F101" s="41"/>
      <c r="G101" s="41"/>
      <c r="H101" s="41"/>
      <c r="I101" s="41"/>
      <c r="J101" s="41"/>
      <c r="K101" s="41"/>
      <c r="L101" s="41"/>
      <c r="M101" s="41"/>
      <c r="N101" s="41"/>
      <c r="O101" s="41"/>
      <c r="P101" s="41"/>
      <c r="Q101" s="41"/>
      <c r="R101" s="41"/>
      <c r="S101" s="41"/>
      <c r="T101" s="41"/>
      <c r="U101" s="41"/>
      <c r="V101" s="41"/>
      <c r="W101" s="41"/>
      <c r="X101" s="41"/>
    </row>
    <row r="102" spans="1:24" ht="15.75" customHeight="1">
      <c r="A102" s="41"/>
      <c r="B102" s="41"/>
      <c r="C102" s="41"/>
      <c r="D102" s="41"/>
      <c r="E102" s="41"/>
      <c r="F102" s="41"/>
      <c r="G102" s="41"/>
      <c r="H102" s="41"/>
      <c r="I102" s="41"/>
      <c r="J102" s="41"/>
      <c r="K102" s="41"/>
      <c r="L102" s="41"/>
      <c r="M102" s="41"/>
      <c r="N102" s="41"/>
      <c r="O102" s="41"/>
      <c r="P102" s="41"/>
      <c r="Q102" s="41"/>
      <c r="R102" s="41"/>
      <c r="S102" s="41"/>
      <c r="T102" s="41"/>
      <c r="U102" s="41"/>
      <c r="V102" s="41"/>
      <c r="W102" s="41"/>
      <c r="X102" s="41"/>
    </row>
    <row r="103" spans="1:24" ht="15.75" customHeight="1">
      <c r="A103" s="41"/>
      <c r="B103" s="41"/>
      <c r="C103" s="41"/>
      <c r="D103" s="41"/>
      <c r="E103" s="41"/>
      <c r="F103" s="41"/>
      <c r="G103" s="41"/>
      <c r="H103" s="41"/>
      <c r="I103" s="41"/>
      <c r="J103" s="41"/>
      <c r="K103" s="41"/>
      <c r="L103" s="41"/>
      <c r="M103" s="41"/>
      <c r="N103" s="41"/>
      <c r="O103" s="41"/>
      <c r="P103" s="41"/>
      <c r="Q103" s="41"/>
      <c r="R103" s="41"/>
      <c r="S103" s="41"/>
      <c r="T103" s="41"/>
      <c r="U103" s="41"/>
      <c r="V103" s="41"/>
      <c r="W103" s="41"/>
      <c r="X103" s="41"/>
    </row>
    <row r="104" spans="1:24" ht="15.75" customHeight="1">
      <c r="A104" s="41"/>
      <c r="B104" s="41"/>
      <c r="C104" s="41"/>
      <c r="D104" s="41"/>
      <c r="E104" s="41"/>
      <c r="F104" s="41"/>
      <c r="G104" s="41"/>
      <c r="H104" s="41"/>
      <c r="I104" s="41"/>
      <c r="J104" s="41"/>
      <c r="K104" s="41"/>
      <c r="L104" s="41"/>
      <c r="M104" s="41"/>
      <c r="N104" s="41"/>
      <c r="O104" s="41"/>
      <c r="P104" s="41"/>
      <c r="Q104" s="41"/>
      <c r="R104" s="41"/>
      <c r="S104" s="41"/>
      <c r="T104" s="41"/>
      <c r="U104" s="41"/>
      <c r="V104" s="41"/>
      <c r="W104" s="41"/>
      <c r="X104" s="41"/>
    </row>
    <row r="105" spans="1:24" ht="15.75" customHeight="1">
      <c r="A105" s="41"/>
      <c r="B105" s="41"/>
      <c r="C105" s="41"/>
      <c r="D105" s="41"/>
      <c r="E105" s="41"/>
      <c r="F105" s="41"/>
      <c r="G105" s="41"/>
      <c r="H105" s="41"/>
      <c r="I105" s="41"/>
      <c r="J105" s="41"/>
      <c r="K105" s="41"/>
      <c r="L105" s="41"/>
      <c r="M105" s="41"/>
      <c r="N105" s="41"/>
      <c r="O105" s="41"/>
      <c r="P105" s="41"/>
      <c r="Q105" s="41"/>
      <c r="R105" s="41"/>
      <c r="S105" s="41"/>
      <c r="T105" s="41"/>
      <c r="U105" s="41"/>
      <c r="V105" s="41"/>
      <c r="W105" s="41"/>
      <c r="X105" s="41"/>
    </row>
    <row r="106" spans="1:24" ht="15.75" customHeight="1">
      <c r="A106" s="41"/>
      <c r="B106" s="41"/>
      <c r="C106" s="41"/>
      <c r="D106" s="41"/>
      <c r="E106" s="41"/>
      <c r="F106" s="41"/>
      <c r="G106" s="41"/>
      <c r="H106" s="41"/>
      <c r="I106" s="41"/>
      <c r="J106" s="41"/>
      <c r="K106" s="41"/>
      <c r="L106" s="41"/>
      <c r="M106" s="41"/>
      <c r="N106" s="41"/>
      <c r="O106" s="41"/>
      <c r="P106" s="41"/>
      <c r="Q106" s="41"/>
      <c r="R106" s="41"/>
      <c r="S106" s="41"/>
      <c r="T106" s="41"/>
      <c r="U106" s="41"/>
      <c r="V106" s="41"/>
      <c r="W106" s="41"/>
      <c r="X106" s="41"/>
    </row>
    <row r="107" spans="1:24" ht="15.75" customHeight="1">
      <c r="A107" s="41"/>
      <c r="B107" s="41"/>
      <c r="C107" s="41"/>
      <c r="D107" s="41"/>
      <c r="E107" s="41"/>
      <c r="F107" s="41"/>
      <c r="G107" s="41"/>
      <c r="H107" s="41"/>
      <c r="I107" s="41"/>
      <c r="J107" s="41"/>
      <c r="K107" s="41"/>
      <c r="L107" s="41"/>
      <c r="M107" s="41"/>
      <c r="N107" s="41"/>
      <c r="O107" s="41"/>
      <c r="P107" s="41"/>
      <c r="Q107" s="41"/>
      <c r="R107" s="41"/>
      <c r="S107" s="41"/>
      <c r="T107" s="41"/>
      <c r="U107" s="41"/>
      <c r="V107" s="41"/>
      <c r="W107" s="41"/>
      <c r="X107" s="41"/>
    </row>
    <row r="108" spans="1:24" ht="15.75" customHeight="1">
      <c r="A108" s="41"/>
      <c r="B108" s="41"/>
      <c r="C108" s="41"/>
      <c r="D108" s="41"/>
      <c r="E108" s="41"/>
      <c r="F108" s="41"/>
      <c r="G108" s="41"/>
      <c r="H108" s="41"/>
      <c r="I108" s="41"/>
      <c r="J108" s="41"/>
      <c r="K108" s="41"/>
      <c r="L108" s="41"/>
      <c r="M108" s="41"/>
      <c r="N108" s="41"/>
      <c r="O108" s="41"/>
      <c r="P108" s="41"/>
      <c r="Q108" s="41"/>
      <c r="R108" s="41"/>
      <c r="S108" s="41"/>
      <c r="T108" s="41"/>
      <c r="U108" s="41"/>
      <c r="V108" s="41"/>
      <c r="W108" s="41"/>
      <c r="X108" s="41"/>
    </row>
    <row r="109" spans="1:24" ht="15.75" customHeight="1">
      <c r="A109" s="41"/>
      <c r="B109" s="41"/>
      <c r="C109" s="41"/>
      <c r="D109" s="41"/>
      <c r="E109" s="41"/>
      <c r="F109" s="41"/>
      <c r="G109" s="41"/>
      <c r="H109" s="41"/>
      <c r="I109" s="41"/>
      <c r="J109" s="41"/>
      <c r="K109" s="41"/>
      <c r="L109" s="41"/>
      <c r="M109" s="41"/>
      <c r="N109" s="41"/>
      <c r="O109" s="41"/>
      <c r="P109" s="41"/>
      <c r="Q109" s="41"/>
      <c r="R109" s="41"/>
      <c r="S109" s="41"/>
      <c r="T109" s="41"/>
      <c r="U109" s="41"/>
      <c r="V109" s="41"/>
      <c r="W109" s="41"/>
      <c r="X109" s="41"/>
    </row>
    <row r="110" spans="1:24" ht="15.75" customHeight="1">
      <c r="A110" s="41"/>
      <c r="B110" s="41"/>
      <c r="C110" s="41"/>
      <c r="D110" s="41"/>
      <c r="E110" s="41"/>
      <c r="F110" s="41"/>
      <c r="G110" s="41"/>
      <c r="H110" s="41"/>
      <c r="I110" s="41"/>
      <c r="J110" s="41"/>
      <c r="K110" s="41"/>
      <c r="L110" s="41"/>
      <c r="M110" s="41"/>
      <c r="N110" s="41"/>
      <c r="O110" s="41"/>
      <c r="P110" s="41"/>
      <c r="Q110" s="41"/>
      <c r="R110" s="41"/>
      <c r="S110" s="41"/>
      <c r="T110" s="41"/>
      <c r="U110" s="41"/>
      <c r="V110" s="41"/>
      <c r="W110" s="41"/>
      <c r="X110" s="41"/>
    </row>
    <row r="111" spans="1:24" ht="15.75" customHeight="1">
      <c r="A111" s="41"/>
      <c r="B111" s="41"/>
      <c r="C111" s="41"/>
      <c r="D111" s="41"/>
      <c r="E111" s="41"/>
      <c r="F111" s="41"/>
      <c r="G111" s="41"/>
      <c r="H111" s="41"/>
      <c r="I111" s="41"/>
      <c r="J111" s="41"/>
      <c r="K111" s="41"/>
      <c r="L111" s="41"/>
      <c r="M111" s="41"/>
      <c r="N111" s="41"/>
      <c r="O111" s="41"/>
      <c r="P111" s="41"/>
      <c r="Q111" s="41"/>
      <c r="R111" s="41"/>
      <c r="S111" s="41"/>
      <c r="T111" s="41"/>
      <c r="U111" s="41"/>
      <c r="V111" s="41"/>
      <c r="W111" s="41"/>
      <c r="X111" s="41"/>
    </row>
    <row r="112" spans="1:24" ht="15.75" customHeight="1">
      <c r="A112" s="41"/>
      <c r="B112" s="41"/>
      <c r="C112" s="41"/>
      <c r="D112" s="41"/>
      <c r="E112" s="41"/>
      <c r="F112" s="41"/>
      <c r="G112" s="41"/>
      <c r="H112" s="41"/>
      <c r="I112" s="41"/>
      <c r="J112" s="41"/>
      <c r="K112" s="41"/>
      <c r="L112" s="41"/>
      <c r="M112" s="41"/>
      <c r="N112" s="41"/>
      <c r="O112" s="41"/>
      <c r="P112" s="41"/>
      <c r="Q112" s="41"/>
      <c r="R112" s="41"/>
      <c r="S112" s="41"/>
      <c r="T112" s="41"/>
      <c r="U112" s="41"/>
      <c r="V112" s="41"/>
      <c r="W112" s="41"/>
      <c r="X112" s="41"/>
    </row>
    <row r="113" spans="1:24" ht="15.75" customHeight="1">
      <c r="A113" s="41"/>
      <c r="B113" s="41"/>
      <c r="C113" s="41"/>
      <c r="D113" s="41"/>
      <c r="E113" s="41"/>
      <c r="F113" s="41"/>
      <c r="G113" s="41"/>
      <c r="H113" s="41"/>
      <c r="I113" s="41"/>
      <c r="J113" s="41"/>
      <c r="K113" s="41"/>
      <c r="L113" s="41"/>
      <c r="M113" s="41"/>
      <c r="N113" s="41"/>
      <c r="O113" s="41"/>
      <c r="P113" s="41"/>
      <c r="Q113" s="41"/>
      <c r="R113" s="41"/>
      <c r="S113" s="41"/>
      <c r="T113" s="41"/>
      <c r="U113" s="41"/>
      <c r="V113" s="41"/>
      <c r="W113" s="41"/>
      <c r="X113" s="41"/>
    </row>
    <row r="114" spans="1:24" ht="15.75" customHeight="1">
      <c r="A114" s="41"/>
      <c r="B114" s="41"/>
      <c r="C114" s="41"/>
      <c r="D114" s="41"/>
      <c r="E114" s="41"/>
      <c r="F114" s="41"/>
      <c r="G114" s="41"/>
      <c r="H114" s="41"/>
      <c r="I114" s="41"/>
      <c r="J114" s="41"/>
      <c r="K114" s="41"/>
      <c r="L114" s="41"/>
      <c r="M114" s="41"/>
      <c r="N114" s="41"/>
      <c r="O114" s="41"/>
      <c r="P114" s="41"/>
      <c r="Q114" s="41"/>
      <c r="R114" s="41"/>
      <c r="S114" s="41"/>
      <c r="T114" s="41"/>
      <c r="U114" s="41"/>
      <c r="V114" s="41"/>
      <c r="W114" s="41"/>
      <c r="X114" s="41"/>
    </row>
    <row r="115" spans="1:24" ht="15.75" customHeight="1">
      <c r="A115" s="41"/>
      <c r="B115" s="41"/>
      <c r="C115" s="41"/>
      <c r="D115" s="41"/>
      <c r="E115" s="41"/>
      <c r="F115" s="41"/>
      <c r="G115" s="41"/>
      <c r="H115" s="41"/>
      <c r="I115" s="41"/>
      <c r="J115" s="41"/>
      <c r="K115" s="41"/>
      <c r="L115" s="41"/>
      <c r="M115" s="41"/>
      <c r="N115" s="41"/>
      <c r="O115" s="41"/>
      <c r="P115" s="41"/>
      <c r="Q115" s="41"/>
      <c r="R115" s="41"/>
      <c r="S115" s="41"/>
      <c r="T115" s="41"/>
      <c r="U115" s="41"/>
      <c r="V115" s="41"/>
      <c r="W115" s="41"/>
      <c r="X115" s="41"/>
    </row>
    <row r="116" spans="1:24" ht="15.75" customHeight="1">
      <c r="A116" s="41"/>
      <c r="B116" s="41"/>
      <c r="C116" s="41"/>
      <c r="D116" s="41"/>
      <c r="E116" s="41"/>
      <c r="F116" s="41"/>
      <c r="G116" s="41"/>
      <c r="H116" s="41"/>
      <c r="I116" s="41"/>
      <c r="J116" s="41"/>
      <c r="K116" s="41"/>
      <c r="L116" s="41"/>
      <c r="M116" s="41"/>
      <c r="N116" s="41"/>
      <c r="O116" s="41"/>
      <c r="P116" s="41"/>
      <c r="Q116" s="41"/>
      <c r="R116" s="41"/>
      <c r="S116" s="41"/>
      <c r="T116" s="41"/>
      <c r="U116" s="41"/>
      <c r="V116" s="41"/>
      <c r="W116" s="41"/>
      <c r="X116" s="41"/>
    </row>
    <row r="117" spans="1:24" ht="15.75" customHeight="1">
      <c r="A117" s="41"/>
      <c r="B117" s="41"/>
      <c r="C117" s="41"/>
      <c r="D117" s="41"/>
      <c r="E117" s="41"/>
      <c r="F117" s="41"/>
      <c r="G117" s="41"/>
      <c r="H117" s="41"/>
      <c r="I117" s="41"/>
      <c r="J117" s="41"/>
      <c r="K117" s="41"/>
      <c r="L117" s="41"/>
      <c r="M117" s="41"/>
      <c r="N117" s="41"/>
      <c r="O117" s="41"/>
      <c r="P117" s="41"/>
      <c r="Q117" s="41"/>
      <c r="R117" s="41"/>
      <c r="S117" s="41"/>
      <c r="T117" s="41"/>
      <c r="U117" s="41"/>
      <c r="V117" s="41"/>
      <c r="W117" s="41"/>
      <c r="X117" s="41"/>
    </row>
    <row r="118" spans="1:24" ht="15.75" customHeight="1">
      <c r="A118" s="41"/>
      <c r="B118" s="41"/>
      <c r="C118" s="41"/>
      <c r="D118" s="41"/>
      <c r="E118" s="41"/>
      <c r="F118" s="41"/>
      <c r="G118" s="41"/>
      <c r="H118" s="41"/>
      <c r="I118" s="41"/>
      <c r="J118" s="41"/>
      <c r="K118" s="41"/>
      <c r="L118" s="41"/>
      <c r="M118" s="41"/>
      <c r="N118" s="41"/>
      <c r="O118" s="41"/>
      <c r="P118" s="41"/>
      <c r="Q118" s="41"/>
      <c r="R118" s="41"/>
      <c r="S118" s="41"/>
      <c r="T118" s="41"/>
      <c r="U118" s="41"/>
      <c r="V118" s="41"/>
      <c r="W118" s="41"/>
      <c r="X118" s="41"/>
    </row>
    <row r="119" spans="1:24" ht="15.75" customHeight="1">
      <c r="A119" s="41"/>
      <c r="B119" s="41"/>
      <c r="C119" s="41"/>
      <c r="D119" s="41"/>
      <c r="E119" s="41"/>
      <c r="F119" s="41"/>
      <c r="G119" s="41"/>
      <c r="H119" s="41"/>
      <c r="I119" s="41"/>
      <c r="J119" s="41"/>
      <c r="K119" s="41"/>
      <c r="L119" s="41"/>
      <c r="M119" s="41"/>
      <c r="N119" s="41"/>
      <c r="O119" s="41"/>
      <c r="P119" s="41"/>
      <c r="Q119" s="41"/>
      <c r="R119" s="41"/>
      <c r="S119" s="41"/>
      <c r="T119" s="41"/>
      <c r="U119" s="41"/>
      <c r="V119" s="41"/>
      <c r="W119" s="41"/>
      <c r="X119" s="41"/>
    </row>
    <row r="120" spans="1:24" ht="15.75" customHeight="1">
      <c r="A120" s="41"/>
      <c r="B120" s="41"/>
      <c r="C120" s="41"/>
      <c r="D120" s="41"/>
      <c r="E120" s="41"/>
      <c r="F120" s="41"/>
      <c r="G120" s="41"/>
      <c r="H120" s="41"/>
      <c r="I120" s="41"/>
      <c r="J120" s="41"/>
      <c r="K120" s="41"/>
      <c r="L120" s="41"/>
      <c r="M120" s="41"/>
      <c r="N120" s="41"/>
      <c r="O120" s="41"/>
      <c r="P120" s="41"/>
      <c r="Q120" s="41"/>
      <c r="R120" s="41"/>
      <c r="S120" s="41"/>
      <c r="T120" s="41"/>
      <c r="U120" s="41"/>
      <c r="V120" s="41"/>
      <c r="W120" s="41"/>
      <c r="X120" s="41"/>
    </row>
    <row r="121" spans="1:24" ht="15.75" customHeight="1">
      <c r="A121" s="41"/>
      <c r="B121" s="41"/>
      <c r="C121" s="41"/>
      <c r="D121" s="41"/>
      <c r="E121" s="41"/>
      <c r="F121" s="41"/>
      <c r="G121" s="41"/>
      <c r="H121" s="41"/>
      <c r="I121" s="41"/>
      <c r="J121" s="41"/>
      <c r="K121" s="41"/>
      <c r="L121" s="41"/>
      <c r="M121" s="41"/>
      <c r="N121" s="41"/>
      <c r="O121" s="41"/>
      <c r="P121" s="41"/>
      <c r="Q121" s="41"/>
      <c r="R121" s="41"/>
      <c r="S121" s="41"/>
      <c r="T121" s="41"/>
      <c r="U121" s="41"/>
      <c r="V121" s="41"/>
      <c r="W121" s="41"/>
      <c r="X121" s="41"/>
    </row>
    <row r="122" spans="1:24" ht="15.75" customHeight="1">
      <c r="A122" s="41"/>
      <c r="B122" s="41"/>
      <c r="C122" s="41"/>
      <c r="D122" s="41"/>
      <c r="E122" s="41"/>
      <c r="F122" s="41"/>
      <c r="G122" s="41"/>
      <c r="H122" s="41"/>
      <c r="I122" s="41"/>
      <c r="J122" s="41"/>
      <c r="K122" s="41"/>
      <c r="L122" s="41"/>
      <c r="M122" s="41"/>
      <c r="N122" s="41"/>
      <c r="O122" s="41"/>
      <c r="P122" s="41"/>
      <c r="Q122" s="41"/>
      <c r="R122" s="41"/>
      <c r="S122" s="41"/>
      <c r="T122" s="41"/>
      <c r="U122" s="41"/>
      <c r="V122" s="41"/>
      <c r="W122" s="41"/>
      <c r="X122" s="41"/>
    </row>
    <row r="123" spans="1:24" ht="15.75" customHeight="1">
      <c r="A123" s="41"/>
      <c r="B123" s="41"/>
      <c r="C123" s="41"/>
      <c r="D123" s="41"/>
      <c r="E123" s="41"/>
      <c r="F123" s="41"/>
      <c r="G123" s="41"/>
      <c r="H123" s="41"/>
      <c r="I123" s="41"/>
      <c r="J123" s="41"/>
      <c r="K123" s="41"/>
      <c r="L123" s="41"/>
      <c r="M123" s="41"/>
      <c r="N123" s="41"/>
      <c r="O123" s="41"/>
      <c r="P123" s="41"/>
      <c r="Q123" s="41"/>
      <c r="R123" s="41"/>
      <c r="S123" s="41"/>
      <c r="T123" s="41"/>
      <c r="U123" s="41"/>
      <c r="V123" s="41"/>
      <c r="W123" s="41"/>
      <c r="X123" s="41"/>
    </row>
    <row r="124" spans="1:24" ht="15.75" customHeight="1">
      <c r="A124" s="41"/>
      <c r="B124" s="41"/>
      <c r="C124" s="41"/>
      <c r="D124" s="41"/>
      <c r="E124" s="41"/>
      <c r="F124" s="41"/>
      <c r="G124" s="41"/>
      <c r="H124" s="41"/>
      <c r="I124" s="41"/>
      <c r="J124" s="41"/>
      <c r="K124" s="41"/>
      <c r="L124" s="41"/>
      <c r="M124" s="41"/>
      <c r="N124" s="41"/>
      <c r="O124" s="41"/>
      <c r="P124" s="41"/>
      <c r="Q124" s="41"/>
      <c r="R124" s="41"/>
      <c r="S124" s="41"/>
      <c r="T124" s="41"/>
      <c r="U124" s="41"/>
      <c r="V124" s="41"/>
      <c r="W124" s="41"/>
      <c r="X124" s="41"/>
    </row>
    <row r="125" spans="1:24" ht="15.75" customHeight="1">
      <c r="A125" s="41"/>
      <c r="B125" s="41"/>
      <c r="C125" s="41"/>
      <c r="D125" s="41"/>
      <c r="E125" s="41"/>
      <c r="F125" s="41"/>
      <c r="G125" s="41"/>
      <c r="H125" s="41"/>
      <c r="I125" s="41"/>
      <c r="J125" s="41"/>
      <c r="K125" s="41"/>
      <c r="L125" s="41"/>
      <c r="M125" s="41"/>
      <c r="N125" s="41"/>
      <c r="O125" s="41"/>
      <c r="P125" s="41"/>
      <c r="Q125" s="41"/>
      <c r="R125" s="41"/>
      <c r="S125" s="41"/>
      <c r="T125" s="41"/>
      <c r="U125" s="41"/>
      <c r="V125" s="41"/>
      <c r="W125" s="41"/>
      <c r="X125" s="41"/>
    </row>
    <row r="126" spans="1:24" ht="15.75" customHeight="1">
      <c r="A126" s="41"/>
      <c r="B126" s="41"/>
      <c r="C126" s="41"/>
      <c r="D126" s="41"/>
      <c r="E126" s="41"/>
      <c r="F126" s="41"/>
      <c r="G126" s="41"/>
      <c r="H126" s="41"/>
      <c r="I126" s="41"/>
      <c r="J126" s="41"/>
      <c r="K126" s="41"/>
      <c r="L126" s="41"/>
      <c r="M126" s="41"/>
      <c r="N126" s="41"/>
      <c r="O126" s="41"/>
      <c r="P126" s="41"/>
      <c r="Q126" s="41"/>
      <c r="R126" s="41"/>
      <c r="S126" s="41"/>
      <c r="T126" s="41"/>
      <c r="U126" s="41"/>
      <c r="V126" s="41"/>
      <c r="W126" s="41"/>
      <c r="X126" s="41"/>
    </row>
    <row r="127" spans="1:24" ht="15.75" customHeight="1">
      <c r="A127" s="41"/>
      <c r="B127" s="41"/>
      <c r="C127" s="41"/>
      <c r="D127" s="41"/>
      <c r="E127" s="41"/>
      <c r="F127" s="41"/>
      <c r="G127" s="41"/>
      <c r="H127" s="41"/>
      <c r="I127" s="41"/>
      <c r="J127" s="41"/>
      <c r="K127" s="41"/>
      <c r="L127" s="41"/>
      <c r="M127" s="41"/>
      <c r="N127" s="41"/>
      <c r="O127" s="41"/>
      <c r="P127" s="41"/>
      <c r="Q127" s="41"/>
      <c r="R127" s="41"/>
      <c r="S127" s="41"/>
      <c r="T127" s="41"/>
      <c r="U127" s="41"/>
      <c r="V127" s="41"/>
      <c r="W127" s="41"/>
      <c r="X127" s="41"/>
    </row>
    <row r="128" spans="1:24" ht="15.75" customHeight="1">
      <c r="A128" s="41"/>
      <c r="B128" s="41"/>
      <c r="C128" s="41"/>
      <c r="D128" s="41"/>
      <c r="E128" s="41"/>
      <c r="F128" s="41"/>
      <c r="G128" s="41"/>
      <c r="H128" s="41"/>
      <c r="I128" s="41"/>
      <c r="J128" s="41"/>
      <c r="K128" s="41"/>
      <c r="L128" s="41"/>
      <c r="M128" s="41"/>
      <c r="N128" s="41"/>
      <c r="O128" s="41"/>
      <c r="P128" s="41"/>
      <c r="Q128" s="41"/>
      <c r="R128" s="41"/>
      <c r="S128" s="41"/>
      <c r="T128" s="41"/>
      <c r="U128" s="41"/>
      <c r="V128" s="41"/>
      <c r="W128" s="41"/>
      <c r="X128" s="41"/>
    </row>
    <row r="129" spans="1:24" ht="15.75" customHeight="1">
      <c r="A129" s="41"/>
      <c r="B129" s="41"/>
      <c r="C129" s="41"/>
      <c r="D129" s="41"/>
      <c r="E129" s="41"/>
      <c r="F129" s="41"/>
      <c r="G129" s="41"/>
      <c r="H129" s="41"/>
      <c r="I129" s="41"/>
      <c r="J129" s="41"/>
      <c r="K129" s="41"/>
      <c r="L129" s="41"/>
      <c r="M129" s="41"/>
      <c r="N129" s="41"/>
      <c r="O129" s="41"/>
      <c r="P129" s="41"/>
      <c r="Q129" s="41"/>
      <c r="R129" s="41"/>
      <c r="S129" s="41"/>
      <c r="T129" s="41"/>
      <c r="U129" s="41"/>
      <c r="V129" s="41"/>
      <c r="W129" s="41"/>
      <c r="X129" s="41"/>
    </row>
    <row r="130" spans="1:24" ht="15.75" customHeight="1">
      <c r="A130" s="41"/>
      <c r="B130" s="41"/>
      <c r="C130" s="41"/>
      <c r="D130" s="41"/>
      <c r="E130" s="41"/>
      <c r="F130" s="41"/>
      <c r="G130" s="41"/>
      <c r="H130" s="41"/>
      <c r="I130" s="41"/>
      <c r="J130" s="41"/>
      <c r="K130" s="41"/>
      <c r="L130" s="41"/>
      <c r="M130" s="41"/>
      <c r="N130" s="41"/>
      <c r="O130" s="41"/>
      <c r="P130" s="41"/>
      <c r="Q130" s="41"/>
      <c r="R130" s="41"/>
      <c r="S130" s="41"/>
      <c r="T130" s="41"/>
      <c r="U130" s="41"/>
      <c r="V130" s="41"/>
      <c r="W130" s="41"/>
      <c r="X130" s="41"/>
    </row>
    <row r="131" spans="1:24" ht="15.75" customHeight="1">
      <c r="A131" s="41"/>
      <c r="B131" s="41"/>
      <c r="C131" s="41"/>
      <c r="D131" s="41"/>
      <c r="E131" s="41"/>
      <c r="F131" s="41"/>
      <c r="G131" s="41"/>
      <c r="H131" s="41"/>
      <c r="I131" s="41"/>
      <c r="J131" s="41"/>
      <c r="K131" s="41"/>
      <c r="L131" s="41"/>
      <c r="M131" s="41"/>
      <c r="N131" s="41"/>
      <c r="O131" s="41"/>
      <c r="P131" s="41"/>
      <c r="Q131" s="41"/>
      <c r="R131" s="41"/>
      <c r="S131" s="41"/>
      <c r="T131" s="41"/>
      <c r="U131" s="41"/>
      <c r="V131" s="41"/>
      <c r="W131" s="41"/>
      <c r="X131" s="41"/>
    </row>
    <row r="132" spans="1:24" ht="15.75" customHeight="1">
      <c r="A132" s="41"/>
      <c r="B132" s="41"/>
      <c r="C132" s="41"/>
      <c r="D132" s="41"/>
      <c r="E132" s="41"/>
      <c r="F132" s="41"/>
      <c r="G132" s="41"/>
      <c r="H132" s="41"/>
      <c r="I132" s="41"/>
      <c r="J132" s="41"/>
      <c r="K132" s="41"/>
      <c r="L132" s="41"/>
      <c r="M132" s="41"/>
      <c r="N132" s="41"/>
      <c r="O132" s="41"/>
      <c r="P132" s="41"/>
      <c r="Q132" s="41"/>
      <c r="R132" s="41"/>
      <c r="S132" s="41"/>
      <c r="T132" s="41"/>
      <c r="U132" s="41"/>
      <c r="V132" s="41"/>
      <c r="W132" s="41"/>
      <c r="X132" s="41"/>
    </row>
    <row r="133" spans="1:24" ht="15.75" customHeight="1">
      <c r="A133" s="41"/>
      <c r="B133" s="41"/>
      <c r="C133" s="41"/>
      <c r="D133" s="41"/>
      <c r="E133" s="41"/>
      <c r="F133" s="41"/>
      <c r="G133" s="41"/>
      <c r="H133" s="41"/>
      <c r="I133" s="41"/>
      <c r="J133" s="41"/>
      <c r="K133" s="41"/>
      <c r="L133" s="41"/>
      <c r="M133" s="41"/>
      <c r="N133" s="41"/>
      <c r="O133" s="41"/>
      <c r="P133" s="41"/>
      <c r="Q133" s="41"/>
      <c r="R133" s="41"/>
      <c r="S133" s="41"/>
      <c r="T133" s="41"/>
      <c r="U133" s="41"/>
      <c r="V133" s="41"/>
      <c r="W133" s="41"/>
      <c r="X133" s="41"/>
    </row>
    <row r="134" spans="1:24" ht="15.75" customHeight="1">
      <c r="A134" s="41"/>
      <c r="B134" s="41"/>
      <c r="C134" s="41"/>
      <c r="D134" s="41"/>
      <c r="E134" s="41"/>
      <c r="F134" s="41"/>
      <c r="G134" s="41"/>
      <c r="H134" s="41"/>
      <c r="I134" s="41"/>
      <c r="J134" s="41"/>
      <c r="K134" s="41"/>
      <c r="L134" s="41"/>
      <c r="M134" s="41"/>
      <c r="N134" s="41"/>
      <c r="O134" s="41"/>
      <c r="P134" s="41"/>
      <c r="Q134" s="41"/>
      <c r="R134" s="41"/>
      <c r="S134" s="41"/>
      <c r="T134" s="41"/>
      <c r="U134" s="41"/>
      <c r="V134" s="41"/>
      <c r="W134" s="41"/>
      <c r="X134" s="41"/>
    </row>
    <row r="135" spans="1:24" ht="15.75" customHeight="1">
      <c r="A135" s="41"/>
      <c r="B135" s="41"/>
      <c r="C135" s="41"/>
      <c r="D135" s="41"/>
      <c r="E135" s="41"/>
      <c r="F135" s="41"/>
      <c r="G135" s="41"/>
      <c r="H135" s="41"/>
      <c r="I135" s="41"/>
      <c r="J135" s="41"/>
      <c r="K135" s="41"/>
      <c r="L135" s="41"/>
      <c r="M135" s="41"/>
      <c r="N135" s="41"/>
      <c r="O135" s="41"/>
      <c r="P135" s="41"/>
      <c r="Q135" s="41"/>
      <c r="R135" s="41"/>
      <c r="S135" s="41"/>
      <c r="T135" s="41"/>
      <c r="U135" s="41"/>
      <c r="V135" s="41"/>
      <c r="W135" s="41"/>
      <c r="X135" s="41"/>
    </row>
    <row r="136" spans="1:24" ht="15.75" customHeight="1">
      <c r="A136" s="41"/>
      <c r="B136" s="41"/>
      <c r="C136" s="41"/>
      <c r="D136" s="41"/>
      <c r="E136" s="41"/>
      <c r="F136" s="41"/>
      <c r="G136" s="41"/>
      <c r="H136" s="41"/>
      <c r="I136" s="41"/>
      <c r="J136" s="41"/>
      <c r="K136" s="41"/>
      <c r="L136" s="41"/>
      <c r="M136" s="41"/>
      <c r="N136" s="41"/>
      <c r="O136" s="41"/>
      <c r="P136" s="41"/>
      <c r="Q136" s="41"/>
      <c r="R136" s="41"/>
      <c r="S136" s="41"/>
      <c r="T136" s="41"/>
      <c r="U136" s="41"/>
      <c r="V136" s="41"/>
      <c r="W136" s="41"/>
      <c r="X136" s="41"/>
    </row>
    <row r="137" spans="1:24" ht="15.75" customHeight="1">
      <c r="A137" s="41"/>
      <c r="B137" s="41"/>
      <c r="C137" s="41"/>
      <c r="D137" s="41"/>
      <c r="E137" s="41"/>
      <c r="F137" s="41"/>
      <c r="G137" s="41"/>
      <c r="H137" s="41"/>
      <c r="I137" s="41"/>
      <c r="J137" s="41"/>
      <c r="K137" s="41"/>
      <c r="L137" s="41"/>
      <c r="M137" s="41"/>
      <c r="N137" s="41"/>
      <c r="O137" s="41"/>
      <c r="P137" s="41"/>
      <c r="Q137" s="41"/>
      <c r="R137" s="41"/>
      <c r="S137" s="41"/>
      <c r="T137" s="41"/>
      <c r="U137" s="41"/>
      <c r="V137" s="41"/>
      <c r="W137" s="41"/>
      <c r="X137" s="41"/>
    </row>
    <row r="138" spans="1:24" ht="15.75" customHeight="1">
      <c r="A138" s="41"/>
      <c r="B138" s="41"/>
      <c r="C138" s="41"/>
      <c r="D138" s="41"/>
      <c r="E138" s="41"/>
      <c r="F138" s="41"/>
      <c r="G138" s="41"/>
      <c r="H138" s="41"/>
      <c r="I138" s="41"/>
      <c r="J138" s="41"/>
      <c r="K138" s="41"/>
      <c r="L138" s="41"/>
      <c r="M138" s="41"/>
      <c r="N138" s="41"/>
      <c r="O138" s="41"/>
      <c r="P138" s="41"/>
      <c r="Q138" s="41"/>
      <c r="R138" s="41"/>
      <c r="S138" s="41"/>
      <c r="T138" s="41"/>
      <c r="U138" s="41"/>
      <c r="V138" s="41"/>
      <c r="W138" s="41"/>
      <c r="X138" s="41"/>
    </row>
    <row r="139" spans="1:24" ht="15.75" customHeight="1">
      <c r="A139" s="41"/>
      <c r="B139" s="41"/>
      <c r="C139" s="41"/>
      <c r="D139" s="41"/>
      <c r="E139" s="41"/>
      <c r="F139" s="41"/>
      <c r="G139" s="41"/>
      <c r="H139" s="41"/>
      <c r="I139" s="41"/>
      <c r="J139" s="41"/>
      <c r="K139" s="41"/>
      <c r="L139" s="41"/>
      <c r="M139" s="41"/>
      <c r="N139" s="41"/>
      <c r="O139" s="41"/>
      <c r="P139" s="41"/>
      <c r="Q139" s="41"/>
      <c r="R139" s="41"/>
      <c r="S139" s="41"/>
      <c r="T139" s="41"/>
      <c r="U139" s="41"/>
      <c r="V139" s="41"/>
      <c r="W139" s="41"/>
      <c r="X139" s="41"/>
    </row>
    <row r="140" spans="1:24" ht="15.75" customHeight="1">
      <c r="A140" s="41"/>
      <c r="B140" s="41"/>
      <c r="C140" s="41"/>
      <c r="D140" s="41"/>
      <c r="E140" s="41"/>
      <c r="F140" s="41"/>
      <c r="G140" s="41"/>
      <c r="H140" s="41"/>
      <c r="I140" s="41"/>
      <c r="J140" s="41"/>
      <c r="K140" s="41"/>
      <c r="L140" s="41"/>
      <c r="M140" s="41"/>
      <c r="N140" s="41"/>
      <c r="O140" s="41"/>
      <c r="P140" s="41"/>
      <c r="Q140" s="41"/>
      <c r="R140" s="41"/>
      <c r="S140" s="41"/>
      <c r="T140" s="41"/>
      <c r="U140" s="41"/>
      <c r="V140" s="41"/>
      <c r="W140" s="41"/>
      <c r="X140" s="41"/>
    </row>
    <row r="141" spans="1:24" ht="15.75" customHeight="1">
      <c r="A141" s="41"/>
      <c r="B141" s="41"/>
      <c r="C141" s="41"/>
      <c r="D141" s="41"/>
      <c r="E141" s="41"/>
      <c r="F141" s="41"/>
      <c r="G141" s="41"/>
      <c r="H141" s="41"/>
      <c r="I141" s="41"/>
      <c r="J141" s="41"/>
      <c r="K141" s="41"/>
      <c r="L141" s="41"/>
      <c r="M141" s="41"/>
      <c r="N141" s="41"/>
      <c r="O141" s="41"/>
      <c r="P141" s="41"/>
      <c r="Q141" s="41"/>
      <c r="R141" s="41"/>
      <c r="S141" s="41"/>
      <c r="T141" s="41"/>
      <c r="U141" s="41"/>
      <c r="V141" s="41"/>
      <c r="W141" s="41"/>
      <c r="X141" s="41"/>
    </row>
    <row r="142" spans="1:24" ht="15.75" customHeight="1">
      <c r="A142" s="41"/>
      <c r="B142" s="41"/>
      <c r="C142" s="41"/>
      <c r="D142" s="41"/>
      <c r="E142" s="41"/>
      <c r="F142" s="41"/>
      <c r="G142" s="41"/>
      <c r="H142" s="41"/>
      <c r="I142" s="41"/>
      <c r="J142" s="41"/>
      <c r="K142" s="41"/>
      <c r="L142" s="41"/>
      <c r="M142" s="41"/>
      <c r="N142" s="41"/>
      <c r="O142" s="41"/>
      <c r="P142" s="41"/>
      <c r="Q142" s="41"/>
      <c r="R142" s="41"/>
      <c r="S142" s="41"/>
      <c r="T142" s="41"/>
      <c r="U142" s="41"/>
      <c r="V142" s="41"/>
      <c r="W142" s="41"/>
      <c r="X142" s="41"/>
    </row>
    <row r="143" spans="1:24" ht="15.75" customHeight="1">
      <c r="A143" s="41"/>
      <c r="B143" s="41"/>
      <c r="C143" s="41"/>
      <c r="D143" s="41"/>
      <c r="E143" s="41"/>
      <c r="F143" s="41"/>
      <c r="G143" s="41"/>
      <c r="H143" s="41"/>
      <c r="I143" s="41"/>
      <c r="J143" s="41"/>
      <c r="K143" s="41"/>
      <c r="L143" s="41"/>
      <c r="M143" s="41"/>
      <c r="N143" s="41"/>
      <c r="O143" s="41"/>
      <c r="P143" s="41"/>
      <c r="Q143" s="41"/>
      <c r="R143" s="41"/>
      <c r="S143" s="41"/>
      <c r="T143" s="41"/>
      <c r="U143" s="41"/>
      <c r="V143" s="41"/>
      <c r="W143" s="41"/>
      <c r="X143" s="41"/>
    </row>
    <row r="144" spans="1:24" ht="15.75" customHeight="1">
      <c r="A144" s="41"/>
      <c r="B144" s="41"/>
      <c r="C144" s="41"/>
      <c r="D144" s="41"/>
      <c r="E144" s="41"/>
      <c r="F144" s="41"/>
      <c r="G144" s="41"/>
      <c r="H144" s="41"/>
      <c r="I144" s="41"/>
      <c r="J144" s="41"/>
      <c r="K144" s="41"/>
      <c r="L144" s="41"/>
      <c r="M144" s="41"/>
      <c r="N144" s="41"/>
      <c r="O144" s="41"/>
      <c r="P144" s="41"/>
      <c r="Q144" s="41"/>
      <c r="R144" s="41"/>
      <c r="S144" s="41"/>
      <c r="T144" s="41"/>
      <c r="U144" s="41"/>
      <c r="V144" s="41"/>
      <c r="W144" s="41"/>
      <c r="X144" s="41"/>
    </row>
    <row r="145" spans="1:24" ht="15.75" customHeight="1">
      <c r="A145" s="41"/>
      <c r="B145" s="41"/>
      <c r="C145" s="41"/>
      <c r="D145" s="41"/>
      <c r="E145" s="41"/>
      <c r="F145" s="41"/>
      <c r="G145" s="41"/>
      <c r="H145" s="41"/>
      <c r="I145" s="41"/>
      <c r="J145" s="41"/>
      <c r="K145" s="41"/>
      <c r="L145" s="41"/>
      <c r="M145" s="41"/>
      <c r="N145" s="41"/>
      <c r="O145" s="41"/>
      <c r="P145" s="41"/>
      <c r="Q145" s="41"/>
      <c r="R145" s="41"/>
      <c r="S145" s="41"/>
      <c r="T145" s="41"/>
      <c r="U145" s="41"/>
      <c r="V145" s="41"/>
      <c r="W145" s="41"/>
      <c r="X145" s="41"/>
    </row>
    <row r="146" spans="1:24" ht="15.75" customHeight="1">
      <c r="A146" s="41"/>
      <c r="B146" s="41"/>
      <c r="C146" s="41"/>
      <c r="D146" s="41"/>
      <c r="E146" s="41"/>
      <c r="F146" s="41"/>
      <c r="G146" s="41"/>
      <c r="H146" s="41"/>
      <c r="I146" s="41"/>
      <c r="J146" s="41"/>
      <c r="K146" s="41"/>
      <c r="L146" s="41"/>
      <c r="M146" s="41"/>
      <c r="N146" s="41"/>
      <c r="O146" s="41"/>
      <c r="P146" s="41"/>
      <c r="Q146" s="41"/>
      <c r="R146" s="41"/>
      <c r="S146" s="41"/>
      <c r="T146" s="41"/>
      <c r="U146" s="41"/>
      <c r="V146" s="41"/>
      <c r="W146" s="41"/>
      <c r="X146" s="41"/>
    </row>
    <row r="147" spans="1:24" ht="15.75" customHeight="1">
      <c r="A147" s="41"/>
      <c r="B147" s="41"/>
      <c r="C147" s="41"/>
      <c r="D147" s="41"/>
      <c r="E147" s="41"/>
      <c r="F147" s="41"/>
      <c r="G147" s="41"/>
      <c r="H147" s="41"/>
      <c r="I147" s="41"/>
      <c r="J147" s="41"/>
      <c r="K147" s="41"/>
      <c r="L147" s="41"/>
      <c r="M147" s="41"/>
      <c r="N147" s="41"/>
      <c r="O147" s="41"/>
      <c r="P147" s="41"/>
      <c r="Q147" s="41"/>
      <c r="R147" s="41"/>
      <c r="S147" s="41"/>
      <c r="T147" s="41"/>
      <c r="U147" s="41"/>
      <c r="V147" s="41"/>
      <c r="W147" s="41"/>
      <c r="X147" s="41"/>
    </row>
    <row r="148" spans="1:24" ht="15.75" customHeight="1">
      <c r="A148" s="41"/>
      <c r="B148" s="41"/>
      <c r="C148" s="41"/>
      <c r="D148" s="41"/>
      <c r="E148" s="41"/>
      <c r="F148" s="41"/>
      <c r="G148" s="41"/>
      <c r="H148" s="41"/>
      <c r="I148" s="41"/>
      <c r="J148" s="41"/>
      <c r="K148" s="41"/>
      <c r="L148" s="41"/>
      <c r="M148" s="41"/>
      <c r="N148" s="41"/>
      <c r="O148" s="41"/>
      <c r="P148" s="41"/>
      <c r="Q148" s="41"/>
      <c r="R148" s="41"/>
      <c r="S148" s="41"/>
      <c r="T148" s="41"/>
      <c r="U148" s="41"/>
      <c r="V148" s="41"/>
      <c r="W148" s="41"/>
      <c r="X148" s="41"/>
    </row>
    <row r="149" spans="1:24" ht="15.75" customHeight="1">
      <c r="A149" s="41"/>
      <c r="B149" s="41"/>
      <c r="C149" s="41"/>
      <c r="D149" s="41"/>
      <c r="E149" s="41"/>
      <c r="F149" s="41"/>
      <c r="G149" s="41"/>
      <c r="H149" s="41"/>
      <c r="I149" s="41"/>
      <c r="J149" s="41"/>
      <c r="K149" s="41"/>
      <c r="L149" s="41"/>
      <c r="M149" s="41"/>
      <c r="N149" s="41"/>
      <c r="O149" s="41"/>
      <c r="P149" s="41"/>
      <c r="Q149" s="41"/>
      <c r="R149" s="41"/>
      <c r="S149" s="41"/>
      <c r="T149" s="41"/>
      <c r="U149" s="41"/>
      <c r="V149" s="41"/>
      <c r="W149" s="41"/>
      <c r="X149" s="41"/>
    </row>
    <row r="150" spans="1:24" ht="15.75" customHeight="1">
      <c r="A150" s="41"/>
      <c r="B150" s="41"/>
      <c r="C150" s="41"/>
      <c r="D150" s="41"/>
      <c r="E150" s="41"/>
      <c r="F150" s="41"/>
      <c r="G150" s="41"/>
      <c r="H150" s="41"/>
      <c r="I150" s="41"/>
      <c r="J150" s="41"/>
      <c r="K150" s="41"/>
      <c r="L150" s="41"/>
      <c r="M150" s="41"/>
      <c r="N150" s="41"/>
      <c r="O150" s="41"/>
      <c r="P150" s="41"/>
      <c r="Q150" s="41"/>
      <c r="R150" s="41"/>
      <c r="S150" s="41"/>
      <c r="T150" s="41"/>
      <c r="U150" s="41"/>
      <c r="V150" s="41"/>
      <c r="W150" s="41"/>
      <c r="X150" s="41"/>
    </row>
    <row r="151" spans="1:24" ht="15.75" customHeight="1">
      <c r="A151" s="41"/>
      <c r="B151" s="41"/>
      <c r="C151" s="41"/>
      <c r="D151" s="41"/>
      <c r="E151" s="41"/>
      <c r="F151" s="41"/>
      <c r="G151" s="41"/>
      <c r="H151" s="41"/>
      <c r="I151" s="41"/>
      <c r="J151" s="41"/>
      <c r="K151" s="41"/>
      <c r="L151" s="41"/>
      <c r="M151" s="41"/>
      <c r="N151" s="41"/>
      <c r="O151" s="41"/>
      <c r="P151" s="41"/>
      <c r="Q151" s="41"/>
      <c r="R151" s="41"/>
      <c r="S151" s="41"/>
      <c r="T151" s="41"/>
      <c r="U151" s="41"/>
      <c r="V151" s="41"/>
      <c r="W151" s="41"/>
      <c r="X151" s="41"/>
    </row>
    <row r="152" spans="1:24" ht="15.75" customHeight="1">
      <c r="A152" s="41"/>
      <c r="B152" s="41"/>
      <c r="C152" s="41"/>
      <c r="D152" s="41"/>
      <c r="E152" s="41"/>
      <c r="F152" s="41"/>
      <c r="G152" s="41"/>
      <c r="H152" s="41"/>
      <c r="I152" s="41"/>
      <c r="J152" s="41"/>
      <c r="K152" s="41"/>
      <c r="L152" s="41"/>
      <c r="M152" s="41"/>
      <c r="N152" s="41"/>
      <c r="O152" s="41"/>
      <c r="P152" s="41"/>
      <c r="Q152" s="41"/>
      <c r="R152" s="41"/>
      <c r="S152" s="41"/>
      <c r="T152" s="41"/>
      <c r="U152" s="41"/>
      <c r="V152" s="41"/>
      <c r="W152" s="41"/>
      <c r="X152" s="41"/>
    </row>
    <row r="153" spans="1:24" ht="15.75" customHeight="1">
      <c r="A153" s="41"/>
      <c r="B153" s="41"/>
      <c r="C153" s="41"/>
      <c r="D153" s="41"/>
      <c r="E153" s="41"/>
      <c r="F153" s="41"/>
      <c r="G153" s="41"/>
      <c r="H153" s="41"/>
      <c r="I153" s="41"/>
      <c r="J153" s="41"/>
      <c r="K153" s="41"/>
      <c r="L153" s="41"/>
      <c r="M153" s="41"/>
      <c r="N153" s="41"/>
      <c r="O153" s="41"/>
      <c r="P153" s="41"/>
      <c r="Q153" s="41"/>
      <c r="R153" s="41"/>
      <c r="S153" s="41"/>
      <c r="T153" s="41"/>
      <c r="U153" s="41"/>
      <c r="V153" s="41"/>
      <c r="W153" s="41"/>
      <c r="X153" s="41"/>
    </row>
    <row r="154" spans="1:24" ht="15.75" customHeight="1">
      <c r="A154" s="41"/>
      <c r="B154" s="41"/>
      <c r="C154" s="41"/>
      <c r="D154" s="41"/>
      <c r="E154" s="41"/>
      <c r="F154" s="41"/>
      <c r="G154" s="41"/>
      <c r="H154" s="41"/>
      <c r="I154" s="41"/>
      <c r="J154" s="41"/>
      <c r="K154" s="41"/>
      <c r="L154" s="41"/>
      <c r="M154" s="41"/>
      <c r="N154" s="41"/>
      <c r="O154" s="41"/>
      <c r="P154" s="41"/>
      <c r="Q154" s="41"/>
      <c r="R154" s="41"/>
      <c r="S154" s="41"/>
      <c r="T154" s="41"/>
      <c r="U154" s="41"/>
      <c r="V154" s="41"/>
      <c r="W154" s="41"/>
      <c r="X154" s="41"/>
    </row>
    <row r="155" spans="1:24" ht="15.75" customHeight="1">
      <c r="A155" s="41"/>
      <c r="B155" s="41"/>
      <c r="C155" s="41"/>
      <c r="D155" s="41"/>
      <c r="E155" s="41"/>
      <c r="F155" s="41"/>
      <c r="G155" s="41"/>
      <c r="H155" s="41"/>
      <c r="I155" s="41"/>
      <c r="J155" s="41"/>
      <c r="K155" s="41"/>
      <c r="L155" s="41"/>
      <c r="M155" s="41"/>
      <c r="N155" s="41"/>
      <c r="O155" s="41"/>
      <c r="P155" s="41"/>
      <c r="Q155" s="41"/>
      <c r="R155" s="41"/>
      <c r="S155" s="41"/>
      <c r="T155" s="41"/>
      <c r="U155" s="41"/>
      <c r="V155" s="41"/>
      <c r="W155" s="41"/>
      <c r="X155" s="41"/>
    </row>
    <row r="156" spans="1:24" ht="15.75" customHeight="1">
      <c r="A156" s="41"/>
      <c r="B156" s="41"/>
      <c r="C156" s="41"/>
      <c r="D156" s="41"/>
      <c r="E156" s="41"/>
      <c r="F156" s="41"/>
      <c r="G156" s="41"/>
      <c r="H156" s="41"/>
      <c r="I156" s="41"/>
      <c r="J156" s="41"/>
      <c r="K156" s="41"/>
      <c r="L156" s="41"/>
      <c r="M156" s="41"/>
      <c r="N156" s="41"/>
      <c r="O156" s="41"/>
      <c r="P156" s="41"/>
      <c r="Q156" s="41"/>
      <c r="R156" s="41"/>
      <c r="S156" s="41"/>
      <c r="T156" s="41"/>
      <c r="U156" s="41"/>
      <c r="V156" s="41"/>
      <c r="W156" s="41"/>
      <c r="X156" s="41"/>
    </row>
    <row r="157" spans="1:24" ht="15.75" customHeight="1">
      <c r="A157" s="41"/>
      <c r="B157" s="41"/>
      <c r="C157" s="41"/>
      <c r="D157" s="41"/>
      <c r="E157" s="41"/>
      <c r="F157" s="41"/>
      <c r="G157" s="41"/>
      <c r="H157" s="41"/>
      <c r="I157" s="41"/>
      <c r="J157" s="41"/>
      <c r="K157" s="41"/>
      <c r="L157" s="41"/>
      <c r="M157" s="41"/>
      <c r="N157" s="41"/>
      <c r="O157" s="41"/>
      <c r="P157" s="41"/>
      <c r="Q157" s="41"/>
      <c r="R157" s="41"/>
      <c r="S157" s="41"/>
      <c r="T157" s="41"/>
      <c r="U157" s="41"/>
      <c r="V157" s="41"/>
      <c r="W157" s="41"/>
      <c r="X157" s="41"/>
    </row>
    <row r="158" spans="1:24" ht="15.75" customHeight="1">
      <c r="A158" s="41"/>
      <c r="B158" s="41"/>
      <c r="C158" s="41"/>
      <c r="D158" s="41"/>
      <c r="E158" s="41"/>
      <c r="F158" s="41"/>
      <c r="G158" s="41"/>
      <c r="H158" s="41"/>
      <c r="I158" s="41"/>
      <c r="J158" s="41"/>
      <c r="K158" s="41"/>
      <c r="L158" s="41"/>
      <c r="M158" s="41"/>
      <c r="N158" s="41"/>
      <c r="O158" s="41"/>
      <c r="P158" s="41"/>
      <c r="Q158" s="41"/>
      <c r="R158" s="41"/>
      <c r="S158" s="41"/>
      <c r="T158" s="41"/>
      <c r="U158" s="41"/>
      <c r="V158" s="41"/>
      <c r="W158" s="41"/>
      <c r="X158" s="41"/>
    </row>
    <row r="159" spans="1:24" ht="15.75" customHeight="1">
      <c r="A159" s="41"/>
      <c r="B159" s="41"/>
      <c r="C159" s="41"/>
      <c r="D159" s="41"/>
      <c r="E159" s="41"/>
      <c r="F159" s="41"/>
      <c r="G159" s="41"/>
      <c r="H159" s="41"/>
      <c r="I159" s="41"/>
      <c r="J159" s="41"/>
      <c r="K159" s="41"/>
      <c r="L159" s="41"/>
      <c r="M159" s="41"/>
      <c r="N159" s="41"/>
      <c r="O159" s="41"/>
      <c r="P159" s="41"/>
      <c r="Q159" s="41"/>
      <c r="R159" s="41"/>
      <c r="S159" s="41"/>
      <c r="T159" s="41"/>
      <c r="U159" s="41"/>
      <c r="V159" s="41"/>
      <c r="W159" s="41"/>
      <c r="X159" s="41"/>
    </row>
    <row r="160" spans="1:24" ht="15.75" customHeight="1">
      <c r="A160" s="41"/>
      <c r="B160" s="41"/>
      <c r="C160" s="41"/>
      <c r="D160" s="41"/>
      <c r="E160" s="41"/>
      <c r="F160" s="41"/>
      <c r="G160" s="41"/>
      <c r="H160" s="41"/>
      <c r="I160" s="41"/>
      <c r="J160" s="41"/>
      <c r="K160" s="41"/>
      <c r="L160" s="41"/>
      <c r="M160" s="41"/>
      <c r="N160" s="41"/>
      <c r="O160" s="41"/>
      <c r="P160" s="41"/>
      <c r="Q160" s="41"/>
      <c r="R160" s="41"/>
      <c r="S160" s="41"/>
      <c r="T160" s="41"/>
      <c r="U160" s="41"/>
      <c r="V160" s="41"/>
      <c r="W160" s="41"/>
      <c r="X160" s="41"/>
    </row>
    <row r="161" spans="1:24" ht="15.75" customHeight="1">
      <c r="A161" s="41"/>
      <c r="B161" s="41"/>
      <c r="C161" s="41"/>
      <c r="D161" s="41"/>
      <c r="E161" s="41"/>
      <c r="F161" s="41"/>
      <c r="G161" s="41"/>
      <c r="H161" s="41"/>
      <c r="I161" s="41"/>
      <c r="J161" s="41"/>
      <c r="K161" s="41"/>
      <c r="L161" s="41"/>
      <c r="M161" s="41"/>
      <c r="N161" s="41"/>
      <c r="O161" s="41"/>
      <c r="P161" s="41"/>
      <c r="Q161" s="41"/>
      <c r="R161" s="41"/>
      <c r="S161" s="41"/>
      <c r="T161" s="41"/>
      <c r="U161" s="41"/>
      <c r="V161" s="41"/>
      <c r="W161" s="41"/>
      <c r="X161" s="41"/>
    </row>
    <row r="162" spans="1:24" ht="15.75" customHeight="1">
      <c r="A162" s="41"/>
      <c r="B162" s="41"/>
      <c r="C162" s="41"/>
      <c r="D162" s="41"/>
      <c r="E162" s="41"/>
      <c r="F162" s="41"/>
      <c r="G162" s="41"/>
      <c r="H162" s="41"/>
      <c r="I162" s="41"/>
      <c r="J162" s="41"/>
      <c r="K162" s="41"/>
      <c r="L162" s="41"/>
      <c r="M162" s="41"/>
      <c r="N162" s="41"/>
      <c r="O162" s="41"/>
      <c r="P162" s="41"/>
      <c r="Q162" s="41"/>
      <c r="R162" s="41"/>
      <c r="S162" s="41"/>
      <c r="T162" s="41"/>
      <c r="U162" s="41"/>
      <c r="V162" s="41"/>
      <c r="W162" s="41"/>
      <c r="X162" s="41"/>
    </row>
    <row r="163" spans="1:24" ht="15.75" customHeight="1">
      <c r="A163" s="41"/>
      <c r="B163" s="41"/>
      <c r="C163" s="41"/>
      <c r="D163" s="41"/>
      <c r="E163" s="41"/>
      <c r="F163" s="41"/>
      <c r="G163" s="41"/>
      <c r="H163" s="41"/>
      <c r="I163" s="41"/>
      <c r="J163" s="41"/>
      <c r="K163" s="41"/>
      <c r="L163" s="41"/>
      <c r="M163" s="41"/>
      <c r="N163" s="41"/>
      <c r="O163" s="41"/>
      <c r="P163" s="41"/>
      <c r="Q163" s="41"/>
      <c r="R163" s="41"/>
      <c r="S163" s="41"/>
      <c r="T163" s="41"/>
      <c r="U163" s="41"/>
      <c r="V163" s="41"/>
      <c r="W163" s="41"/>
      <c r="X163" s="41"/>
    </row>
    <row r="164" spans="1:24" ht="15.75" customHeight="1">
      <c r="A164" s="41"/>
      <c r="B164" s="41"/>
      <c r="C164" s="41"/>
      <c r="D164" s="41"/>
      <c r="E164" s="41"/>
      <c r="F164" s="41"/>
      <c r="G164" s="41"/>
      <c r="H164" s="41"/>
      <c r="I164" s="41"/>
      <c r="J164" s="41"/>
      <c r="K164" s="41"/>
      <c r="L164" s="41"/>
      <c r="M164" s="41"/>
      <c r="N164" s="41"/>
      <c r="O164" s="41"/>
      <c r="P164" s="41"/>
      <c r="Q164" s="41"/>
      <c r="R164" s="41"/>
      <c r="S164" s="41"/>
      <c r="T164" s="41"/>
      <c r="U164" s="41"/>
      <c r="V164" s="41"/>
      <c r="W164" s="41"/>
      <c r="X164" s="41"/>
    </row>
    <row r="165" spans="1:24" ht="15.75" customHeight="1">
      <c r="A165" s="41"/>
      <c r="B165" s="41"/>
      <c r="C165" s="41"/>
      <c r="D165" s="41"/>
      <c r="E165" s="41"/>
      <c r="F165" s="41"/>
      <c r="G165" s="41"/>
      <c r="H165" s="41"/>
      <c r="I165" s="41"/>
      <c r="J165" s="41"/>
      <c r="K165" s="41"/>
      <c r="L165" s="41"/>
      <c r="M165" s="41"/>
      <c r="N165" s="41"/>
      <c r="O165" s="41"/>
      <c r="P165" s="41"/>
      <c r="Q165" s="41"/>
      <c r="R165" s="41"/>
      <c r="S165" s="41"/>
      <c r="T165" s="41"/>
      <c r="U165" s="41"/>
      <c r="V165" s="41"/>
      <c r="W165" s="41"/>
      <c r="X165" s="41"/>
    </row>
    <row r="166" spans="1:24" ht="15.75" customHeight="1">
      <c r="A166" s="41"/>
      <c r="B166" s="41"/>
      <c r="C166" s="41"/>
      <c r="D166" s="41"/>
      <c r="E166" s="41"/>
      <c r="F166" s="41"/>
      <c r="G166" s="41"/>
      <c r="H166" s="41"/>
      <c r="I166" s="41"/>
      <c r="J166" s="41"/>
      <c r="K166" s="41"/>
      <c r="L166" s="41"/>
      <c r="M166" s="41"/>
      <c r="N166" s="41"/>
      <c r="O166" s="41"/>
      <c r="P166" s="41"/>
      <c r="Q166" s="41"/>
      <c r="R166" s="41"/>
      <c r="S166" s="41"/>
      <c r="T166" s="41"/>
      <c r="U166" s="41"/>
      <c r="V166" s="41"/>
      <c r="W166" s="41"/>
      <c r="X166" s="41"/>
    </row>
    <row r="167" spans="1:24" ht="15.75" customHeight="1">
      <c r="A167" s="41"/>
      <c r="B167" s="41"/>
      <c r="C167" s="41"/>
      <c r="D167" s="41"/>
      <c r="E167" s="41"/>
      <c r="F167" s="41"/>
      <c r="G167" s="41"/>
      <c r="H167" s="41"/>
      <c r="I167" s="41"/>
      <c r="J167" s="41"/>
      <c r="K167" s="41"/>
      <c r="L167" s="41"/>
      <c r="M167" s="41"/>
      <c r="N167" s="41"/>
      <c r="O167" s="41"/>
      <c r="P167" s="41"/>
      <c r="Q167" s="41"/>
      <c r="R167" s="41"/>
      <c r="S167" s="41"/>
      <c r="T167" s="41"/>
      <c r="U167" s="41"/>
      <c r="V167" s="41"/>
      <c r="W167" s="41"/>
      <c r="X167" s="41"/>
    </row>
    <row r="168" spans="1:24" ht="15.75" customHeight="1">
      <c r="A168" s="41"/>
      <c r="B168" s="41"/>
      <c r="C168" s="41"/>
      <c r="D168" s="41"/>
      <c r="E168" s="41"/>
      <c r="F168" s="41"/>
      <c r="G168" s="41"/>
      <c r="H168" s="41"/>
      <c r="I168" s="41"/>
      <c r="J168" s="41"/>
      <c r="K168" s="41"/>
      <c r="L168" s="41"/>
      <c r="M168" s="41"/>
      <c r="N168" s="41"/>
      <c r="O168" s="41"/>
      <c r="P168" s="41"/>
      <c r="Q168" s="41"/>
      <c r="R168" s="41"/>
      <c r="S168" s="41"/>
      <c r="T168" s="41"/>
      <c r="U168" s="41"/>
      <c r="V168" s="41"/>
      <c r="W168" s="41"/>
      <c r="X168" s="41"/>
    </row>
    <row r="169" spans="1:24" ht="15.75" customHeight="1">
      <c r="A169" s="41"/>
      <c r="B169" s="41"/>
      <c r="C169" s="41"/>
      <c r="D169" s="41"/>
      <c r="E169" s="41"/>
      <c r="F169" s="41"/>
      <c r="G169" s="41"/>
      <c r="H169" s="41"/>
      <c r="I169" s="41"/>
      <c r="J169" s="41"/>
      <c r="K169" s="41"/>
      <c r="L169" s="41"/>
      <c r="M169" s="41"/>
      <c r="N169" s="41"/>
      <c r="O169" s="41"/>
      <c r="P169" s="41"/>
      <c r="Q169" s="41"/>
      <c r="R169" s="41"/>
      <c r="S169" s="41"/>
      <c r="T169" s="41"/>
      <c r="U169" s="41"/>
      <c r="V169" s="41"/>
      <c r="W169" s="41"/>
      <c r="X169" s="41"/>
    </row>
    <row r="170" spans="1:24" ht="15.75" customHeight="1">
      <c r="A170" s="41"/>
      <c r="B170" s="41"/>
      <c r="C170" s="41"/>
      <c r="D170" s="41"/>
      <c r="E170" s="41"/>
      <c r="F170" s="41"/>
      <c r="G170" s="41"/>
      <c r="H170" s="41"/>
      <c r="I170" s="41"/>
      <c r="J170" s="41"/>
      <c r="K170" s="41"/>
      <c r="L170" s="41"/>
      <c r="M170" s="41"/>
      <c r="N170" s="41"/>
      <c r="O170" s="41"/>
      <c r="P170" s="41"/>
      <c r="Q170" s="41"/>
      <c r="R170" s="41"/>
      <c r="S170" s="41"/>
      <c r="T170" s="41"/>
      <c r="U170" s="41"/>
      <c r="V170" s="41"/>
      <c r="W170" s="41"/>
      <c r="X170" s="41"/>
    </row>
    <row r="171" spans="1:24" ht="15.75" customHeight="1">
      <c r="A171" s="41"/>
      <c r="B171" s="41"/>
      <c r="C171" s="41"/>
      <c r="D171" s="41"/>
      <c r="E171" s="41"/>
      <c r="F171" s="41"/>
      <c r="G171" s="41"/>
      <c r="H171" s="41"/>
      <c r="I171" s="41"/>
      <c r="J171" s="41"/>
      <c r="K171" s="41"/>
      <c r="L171" s="41"/>
      <c r="M171" s="41"/>
      <c r="N171" s="41"/>
      <c r="O171" s="41"/>
      <c r="P171" s="41"/>
      <c r="Q171" s="41"/>
      <c r="R171" s="41"/>
      <c r="S171" s="41"/>
      <c r="T171" s="41"/>
      <c r="U171" s="41"/>
      <c r="V171" s="41"/>
      <c r="W171" s="41"/>
      <c r="X171" s="41"/>
    </row>
    <row r="172" spans="1:24" ht="15.75" customHeight="1">
      <c r="A172" s="41"/>
      <c r="B172" s="41"/>
      <c r="C172" s="41"/>
      <c r="D172" s="41"/>
      <c r="E172" s="41"/>
      <c r="F172" s="41"/>
      <c r="G172" s="41"/>
      <c r="H172" s="41"/>
      <c r="I172" s="41"/>
      <c r="J172" s="41"/>
      <c r="K172" s="41"/>
      <c r="L172" s="41"/>
      <c r="M172" s="41"/>
      <c r="N172" s="41"/>
      <c r="O172" s="41"/>
      <c r="P172" s="41"/>
      <c r="Q172" s="41"/>
      <c r="R172" s="41"/>
      <c r="S172" s="41"/>
      <c r="T172" s="41"/>
      <c r="U172" s="41"/>
      <c r="V172" s="41"/>
      <c r="W172" s="41"/>
      <c r="X172" s="41"/>
    </row>
    <row r="173" spans="1:24" ht="15.75" customHeight="1">
      <c r="A173" s="41"/>
      <c r="B173" s="41"/>
      <c r="C173" s="41"/>
      <c r="D173" s="41"/>
      <c r="E173" s="41"/>
      <c r="F173" s="41"/>
      <c r="G173" s="41"/>
      <c r="H173" s="41"/>
      <c r="I173" s="41"/>
      <c r="J173" s="41"/>
      <c r="K173" s="41"/>
      <c r="L173" s="41"/>
      <c r="M173" s="41"/>
      <c r="N173" s="41"/>
      <c r="O173" s="41"/>
      <c r="P173" s="41"/>
      <c r="Q173" s="41"/>
      <c r="R173" s="41"/>
      <c r="S173" s="41"/>
      <c r="T173" s="41"/>
      <c r="U173" s="41"/>
      <c r="V173" s="41"/>
      <c r="W173" s="41"/>
      <c r="X173" s="41"/>
    </row>
    <row r="174" spans="1:24" ht="15.75" customHeight="1">
      <c r="A174" s="41"/>
      <c r="B174" s="41"/>
      <c r="C174" s="41"/>
      <c r="D174" s="41"/>
      <c r="E174" s="41"/>
      <c r="F174" s="41"/>
      <c r="G174" s="41"/>
      <c r="H174" s="41"/>
      <c r="I174" s="41"/>
      <c r="J174" s="41"/>
      <c r="K174" s="41"/>
      <c r="L174" s="41"/>
      <c r="M174" s="41"/>
      <c r="N174" s="41"/>
      <c r="O174" s="41"/>
      <c r="P174" s="41"/>
      <c r="Q174" s="41"/>
      <c r="R174" s="41"/>
      <c r="S174" s="41"/>
      <c r="T174" s="41"/>
      <c r="U174" s="41"/>
      <c r="V174" s="41"/>
      <c r="W174" s="41"/>
      <c r="X174" s="41"/>
    </row>
    <row r="175" spans="1:24" ht="15.75" customHeight="1">
      <c r="A175" s="41"/>
      <c r="B175" s="41"/>
      <c r="C175" s="41"/>
      <c r="D175" s="41"/>
      <c r="E175" s="41"/>
      <c r="F175" s="41"/>
      <c r="G175" s="41"/>
      <c r="H175" s="41"/>
      <c r="I175" s="41"/>
      <c r="J175" s="41"/>
      <c r="K175" s="41"/>
      <c r="L175" s="41"/>
      <c r="M175" s="41"/>
      <c r="N175" s="41"/>
      <c r="O175" s="41"/>
      <c r="P175" s="41"/>
      <c r="Q175" s="41"/>
      <c r="R175" s="41"/>
      <c r="S175" s="41"/>
      <c r="T175" s="41"/>
      <c r="U175" s="41"/>
      <c r="V175" s="41"/>
      <c r="W175" s="41"/>
      <c r="X175" s="41"/>
    </row>
    <row r="176" spans="1:24" ht="15.75" customHeight="1">
      <c r="A176" s="41"/>
      <c r="B176" s="41"/>
      <c r="C176" s="41"/>
      <c r="D176" s="41"/>
      <c r="E176" s="41"/>
      <c r="F176" s="41"/>
      <c r="G176" s="41"/>
      <c r="H176" s="41"/>
      <c r="I176" s="41"/>
      <c r="J176" s="41"/>
      <c r="K176" s="41"/>
      <c r="L176" s="41"/>
      <c r="M176" s="41"/>
      <c r="N176" s="41"/>
      <c r="O176" s="41"/>
      <c r="P176" s="41"/>
      <c r="Q176" s="41"/>
      <c r="R176" s="41"/>
      <c r="S176" s="41"/>
      <c r="T176" s="41"/>
      <c r="U176" s="41"/>
      <c r="V176" s="41"/>
      <c r="W176" s="41"/>
      <c r="X176" s="41"/>
    </row>
    <row r="177" spans="1:24" ht="15.75" customHeight="1">
      <c r="A177" s="41"/>
      <c r="B177" s="41"/>
      <c r="C177" s="41"/>
      <c r="D177" s="41"/>
      <c r="E177" s="41"/>
      <c r="F177" s="41"/>
      <c r="G177" s="41"/>
      <c r="H177" s="41"/>
      <c r="I177" s="41"/>
      <c r="J177" s="41"/>
      <c r="K177" s="41"/>
      <c r="L177" s="41"/>
      <c r="M177" s="41"/>
      <c r="N177" s="41"/>
      <c r="O177" s="41"/>
      <c r="P177" s="41"/>
      <c r="Q177" s="41"/>
      <c r="R177" s="41"/>
      <c r="S177" s="41"/>
      <c r="T177" s="41"/>
      <c r="U177" s="41"/>
      <c r="V177" s="41"/>
      <c r="W177" s="41"/>
      <c r="X177" s="41"/>
    </row>
    <row r="178" spans="1:24" ht="15.75" customHeight="1">
      <c r="A178" s="41"/>
      <c r="B178" s="41"/>
      <c r="C178" s="41"/>
      <c r="D178" s="41"/>
      <c r="E178" s="41"/>
      <c r="F178" s="41"/>
      <c r="G178" s="41"/>
      <c r="H178" s="41"/>
      <c r="I178" s="41"/>
      <c r="J178" s="41"/>
      <c r="K178" s="41"/>
      <c r="L178" s="41"/>
      <c r="M178" s="41"/>
      <c r="N178" s="41"/>
      <c r="O178" s="41"/>
      <c r="P178" s="41"/>
      <c r="Q178" s="41"/>
      <c r="R178" s="41"/>
      <c r="S178" s="41"/>
      <c r="T178" s="41"/>
      <c r="U178" s="41"/>
      <c r="V178" s="41"/>
      <c r="W178" s="41"/>
      <c r="X178" s="41"/>
    </row>
    <row r="179" spans="1:24" ht="15.75" customHeight="1">
      <c r="A179" s="41"/>
      <c r="B179" s="41"/>
      <c r="C179" s="41"/>
      <c r="D179" s="41"/>
      <c r="E179" s="41"/>
      <c r="F179" s="41"/>
      <c r="G179" s="41"/>
      <c r="H179" s="41"/>
      <c r="I179" s="41"/>
      <c r="J179" s="41"/>
      <c r="K179" s="41"/>
      <c r="L179" s="41"/>
      <c r="M179" s="41"/>
      <c r="N179" s="41"/>
      <c r="O179" s="41"/>
      <c r="P179" s="41"/>
      <c r="Q179" s="41"/>
      <c r="R179" s="41"/>
      <c r="S179" s="41"/>
      <c r="T179" s="41"/>
      <c r="U179" s="41"/>
      <c r="V179" s="41"/>
      <c r="W179" s="41"/>
      <c r="X179" s="41"/>
    </row>
    <row r="180" spans="1:24" ht="15.75" customHeight="1">
      <c r="A180" s="41"/>
      <c r="B180" s="41"/>
      <c r="C180" s="41"/>
      <c r="D180" s="41"/>
      <c r="E180" s="41"/>
      <c r="F180" s="41"/>
      <c r="G180" s="41"/>
      <c r="H180" s="41"/>
      <c r="I180" s="41"/>
      <c r="J180" s="41"/>
      <c r="K180" s="41"/>
      <c r="L180" s="41"/>
      <c r="M180" s="41"/>
      <c r="N180" s="41"/>
      <c r="O180" s="41"/>
      <c r="P180" s="41"/>
      <c r="Q180" s="41"/>
      <c r="R180" s="41"/>
      <c r="S180" s="41"/>
      <c r="T180" s="41"/>
      <c r="U180" s="41"/>
      <c r="V180" s="41"/>
      <c r="W180" s="41"/>
      <c r="X180" s="41"/>
    </row>
    <row r="181" spans="1:24" ht="15.75" customHeight="1">
      <c r="A181" s="41"/>
      <c r="B181" s="41"/>
      <c r="C181" s="41"/>
      <c r="D181" s="41"/>
      <c r="E181" s="41"/>
      <c r="F181" s="41"/>
      <c r="G181" s="41"/>
      <c r="H181" s="41"/>
      <c r="I181" s="41"/>
      <c r="J181" s="41"/>
      <c r="K181" s="41"/>
      <c r="L181" s="41"/>
      <c r="M181" s="41"/>
      <c r="N181" s="41"/>
      <c r="O181" s="41"/>
      <c r="P181" s="41"/>
      <c r="Q181" s="41"/>
      <c r="R181" s="41"/>
      <c r="S181" s="41"/>
      <c r="T181" s="41"/>
      <c r="U181" s="41"/>
      <c r="V181" s="41"/>
      <c r="W181" s="41"/>
      <c r="X181" s="41"/>
    </row>
    <row r="182" spans="1:24" ht="15.75" customHeight="1">
      <c r="A182" s="41"/>
      <c r="B182" s="41"/>
      <c r="C182" s="41"/>
      <c r="D182" s="41"/>
      <c r="E182" s="41"/>
      <c r="F182" s="41"/>
      <c r="G182" s="41"/>
      <c r="H182" s="41"/>
      <c r="I182" s="41"/>
      <c r="J182" s="41"/>
      <c r="K182" s="41"/>
      <c r="L182" s="41"/>
      <c r="M182" s="41"/>
      <c r="N182" s="41"/>
      <c r="O182" s="41"/>
      <c r="P182" s="41"/>
      <c r="Q182" s="41"/>
      <c r="R182" s="41"/>
      <c r="S182" s="41"/>
      <c r="T182" s="41"/>
      <c r="U182" s="41"/>
      <c r="V182" s="41"/>
      <c r="W182" s="41"/>
      <c r="X182" s="41"/>
    </row>
    <row r="183" spans="1:24" ht="15.75" customHeight="1">
      <c r="A183" s="41"/>
      <c r="B183" s="41"/>
      <c r="C183" s="41"/>
      <c r="D183" s="41"/>
      <c r="E183" s="41"/>
      <c r="F183" s="41"/>
      <c r="G183" s="41"/>
      <c r="H183" s="41"/>
      <c r="I183" s="41"/>
      <c r="J183" s="41"/>
      <c r="K183" s="41"/>
      <c r="L183" s="41"/>
      <c r="M183" s="41"/>
      <c r="N183" s="41"/>
      <c r="O183" s="41"/>
      <c r="P183" s="41"/>
      <c r="Q183" s="41"/>
      <c r="R183" s="41"/>
      <c r="S183" s="41"/>
      <c r="T183" s="41"/>
      <c r="U183" s="41"/>
      <c r="V183" s="41"/>
      <c r="W183" s="41"/>
      <c r="X183" s="41"/>
    </row>
    <row r="184" spans="1:24" ht="15.75" customHeight="1">
      <c r="A184" s="41"/>
      <c r="B184" s="41"/>
      <c r="C184" s="41"/>
      <c r="D184" s="41"/>
      <c r="E184" s="41"/>
      <c r="F184" s="41"/>
      <c r="G184" s="41"/>
      <c r="H184" s="41"/>
      <c r="I184" s="41"/>
      <c r="J184" s="41"/>
      <c r="K184" s="41"/>
      <c r="L184" s="41"/>
      <c r="M184" s="41"/>
      <c r="N184" s="41"/>
      <c r="O184" s="41"/>
      <c r="P184" s="41"/>
      <c r="Q184" s="41"/>
      <c r="R184" s="41"/>
      <c r="S184" s="41"/>
      <c r="T184" s="41"/>
      <c r="U184" s="41"/>
      <c r="V184" s="41"/>
      <c r="W184" s="41"/>
      <c r="X184" s="41"/>
    </row>
    <row r="185" spans="1:24" ht="15.75" customHeight="1">
      <c r="A185" s="41"/>
      <c r="B185" s="41"/>
      <c r="C185" s="41"/>
      <c r="D185" s="41"/>
      <c r="E185" s="41"/>
      <c r="F185" s="41"/>
      <c r="G185" s="41"/>
      <c r="H185" s="41"/>
      <c r="I185" s="41"/>
      <c r="J185" s="41"/>
      <c r="K185" s="41"/>
      <c r="L185" s="41"/>
      <c r="M185" s="41"/>
      <c r="N185" s="41"/>
      <c r="O185" s="41"/>
      <c r="P185" s="41"/>
      <c r="Q185" s="41"/>
      <c r="R185" s="41"/>
      <c r="S185" s="41"/>
      <c r="T185" s="41"/>
      <c r="U185" s="41"/>
      <c r="V185" s="41"/>
      <c r="W185" s="41"/>
      <c r="X185" s="41"/>
    </row>
    <row r="186" spans="1:24" ht="15.75" customHeight="1">
      <c r="A186" s="41"/>
      <c r="B186" s="41"/>
      <c r="C186" s="41"/>
      <c r="D186" s="41"/>
      <c r="E186" s="41"/>
      <c r="F186" s="41"/>
      <c r="G186" s="41"/>
      <c r="H186" s="41"/>
      <c r="I186" s="41"/>
      <c r="J186" s="41"/>
      <c r="K186" s="41"/>
      <c r="L186" s="41"/>
      <c r="M186" s="41"/>
      <c r="N186" s="41"/>
      <c r="O186" s="41"/>
      <c r="P186" s="41"/>
      <c r="Q186" s="41"/>
      <c r="R186" s="41"/>
      <c r="S186" s="41"/>
      <c r="T186" s="41"/>
      <c r="U186" s="41"/>
      <c r="V186" s="41"/>
      <c r="W186" s="41"/>
      <c r="X186" s="41"/>
    </row>
    <row r="187" spans="1:24" ht="15.75" customHeight="1">
      <c r="A187" s="41"/>
      <c r="B187" s="41"/>
      <c r="C187" s="41"/>
      <c r="D187" s="41"/>
      <c r="E187" s="41"/>
      <c r="F187" s="41"/>
      <c r="G187" s="41"/>
      <c r="H187" s="41"/>
      <c r="I187" s="41"/>
      <c r="J187" s="41"/>
      <c r="K187" s="41"/>
      <c r="L187" s="41"/>
      <c r="M187" s="41"/>
      <c r="N187" s="41"/>
      <c r="O187" s="41"/>
      <c r="P187" s="41"/>
      <c r="Q187" s="41"/>
      <c r="R187" s="41"/>
      <c r="S187" s="41"/>
      <c r="T187" s="41"/>
      <c r="U187" s="41"/>
      <c r="V187" s="41"/>
      <c r="W187" s="41"/>
      <c r="X187" s="41"/>
    </row>
    <row r="188" spans="1:24" ht="15.75" customHeight="1">
      <c r="A188" s="41"/>
      <c r="B188" s="41"/>
      <c r="C188" s="41"/>
      <c r="D188" s="41"/>
      <c r="E188" s="41"/>
      <c r="F188" s="41"/>
      <c r="G188" s="41"/>
      <c r="H188" s="41"/>
      <c r="I188" s="41"/>
      <c r="J188" s="41"/>
      <c r="K188" s="41"/>
      <c r="L188" s="41"/>
      <c r="M188" s="41"/>
      <c r="N188" s="41"/>
      <c r="O188" s="41"/>
      <c r="P188" s="41"/>
      <c r="Q188" s="41"/>
      <c r="R188" s="41"/>
      <c r="S188" s="41"/>
      <c r="T188" s="41"/>
      <c r="U188" s="41"/>
      <c r="V188" s="41"/>
      <c r="W188" s="41"/>
      <c r="X188" s="41"/>
    </row>
    <row r="189" spans="1:24" ht="15.75" customHeight="1">
      <c r="A189" s="41"/>
      <c r="B189" s="41"/>
      <c r="C189" s="41"/>
      <c r="D189" s="41"/>
      <c r="E189" s="41"/>
      <c r="F189" s="41"/>
      <c r="G189" s="41"/>
      <c r="H189" s="41"/>
      <c r="I189" s="41"/>
      <c r="J189" s="41"/>
      <c r="K189" s="41"/>
      <c r="L189" s="41"/>
      <c r="M189" s="41"/>
      <c r="N189" s="41"/>
      <c r="O189" s="41"/>
      <c r="P189" s="41"/>
      <c r="Q189" s="41"/>
      <c r="R189" s="41"/>
      <c r="S189" s="41"/>
      <c r="T189" s="41"/>
      <c r="U189" s="41"/>
      <c r="V189" s="41"/>
      <c r="W189" s="41"/>
      <c r="X189" s="41"/>
    </row>
    <row r="190" spans="1:24" ht="15.75" customHeight="1">
      <c r="A190" s="41"/>
      <c r="B190" s="41"/>
      <c r="C190" s="41"/>
      <c r="D190" s="41"/>
      <c r="E190" s="41"/>
      <c r="F190" s="41"/>
      <c r="G190" s="41"/>
      <c r="H190" s="41"/>
      <c r="I190" s="41"/>
      <c r="J190" s="41"/>
      <c r="K190" s="41"/>
      <c r="L190" s="41"/>
      <c r="M190" s="41"/>
      <c r="N190" s="41"/>
      <c r="O190" s="41"/>
      <c r="P190" s="41"/>
      <c r="Q190" s="41"/>
      <c r="R190" s="41"/>
      <c r="S190" s="41"/>
      <c r="T190" s="41"/>
      <c r="U190" s="41"/>
      <c r="V190" s="41"/>
      <c r="W190" s="41"/>
      <c r="X190" s="41"/>
    </row>
    <row r="191" spans="1:24" ht="15.75" customHeight="1">
      <c r="A191" s="41"/>
      <c r="B191" s="41"/>
      <c r="C191" s="41"/>
      <c r="D191" s="41"/>
      <c r="E191" s="41"/>
      <c r="F191" s="41"/>
      <c r="G191" s="41"/>
      <c r="H191" s="41"/>
      <c r="I191" s="41"/>
      <c r="J191" s="41"/>
      <c r="K191" s="41"/>
      <c r="L191" s="41"/>
      <c r="M191" s="41"/>
      <c r="N191" s="41"/>
      <c r="O191" s="41"/>
      <c r="P191" s="41"/>
      <c r="Q191" s="41"/>
      <c r="R191" s="41"/>
      <c r="S191" s="41"/>
      <c r="T191" s="41"/>
      <c r="U191" s="41"/>
      <c r="V191" s="41"/>
      <c r="W191" s="41"/>
      <c r="X191" s="41"/>
    </row>
    <row r="192" spans="1:24" ht="15.75" customHeight="1">
      <c r="A192" s="41"/>
      <c r="B192" s="41"/>
      <c r="C192" s="41"/>
      <c r="D192" s="41"/>
      <c r="E192" s="41"/>
      <c r="F192" s="41"/>
      <c r="G192" s="41"/>
      <c r="H192" s="41"/>
      <c r="I192" s="41"/>
      <c r="J192" s="41"/>
      <c r="K192" s="41"/>
      <c r="L192" s="41"/>
      <c r="M192" s="41"/>
      <c r="N192" s="41"/>
      <c r="O192" s="41"/>
      <c r="P192" s="41"/>
      <c r="Q192" s="41"/>
      <c r="R192" s="41"/>
      <c r="S192" s="41"/>
      <c r="T192" s="41"/>
      <c r="U192" s="41"/>
      <c r="V192" s="41"/>
      <c r="W192" s="41"/>
      <c r="X192" s="41"/>
    </row>
    <row r="193" spans="1:24" ht="15.75" customHeight="1">
      <c r="A193" s="41"/>
      <c r="B193" s="41"/>
      <c r="C193" s="41"/>
      <c r="D193" s="41"/>
      <c r="E193" s="41"/>
      <c r="F193" s="41"/>
      <c r="G193" s="41"/>
      <c r="H193" s="41"/>
      <c r="I193" s="41"/>
      <c r="J193" s="41"/>
      <c r="K193" s="41"/>
      <c r="L193" s="41"/>
      <c r="M193" s="41"/>
      <c r="N193" s="41"/>
      <c r="O193" s="41"/>
      <c r="P193" s="41"/>
      <c r="Q193" s="41"/>
      <c r="R193" s="41"/>
      <c r="S193" s="41"/>
      <c r="T193" s="41"/>
      <c r="U193" s="41"/>
      <c r="V193" s="41"/>
      <c r="W193" s="41"/>
      <c r="X193" s="41"/>
    </row>
    <row r="194" spans="1:24" ht="15.75" customHeight="1">
      <c r="A194" s="41"/>
      <c r="B194" s="41"/>
      <c r="C194" s="41"/>
      <c r="D194" s="41"/>
      <c r="E194" s="41"/>
      <c r="F194" s="41"/>
      <c r="G194" s="41"/>
      <c r="H194" s="41"/>
      <c r="I194" s="41"/>
      <c r="J194" s="41"/>
      <c r="K194" s="41"/>
      <c r="L194" s="41"/>
      <c r="M194" s="41"/>
      <c r="N194" s="41"/>
      <c r="O194" s="41"/>
      <c r="P194" s="41"/>
      <c r="Q194" s="41"/>
      <c r="R194" s="41"/>
      <c r="S194" s="41"/>
      <c r="T194" s="41"/>
      <c r="U194" s="41"/>
      <c r="V194" s="41"/>
      <c r="W194" s="41"/>
      <c r="X194" s="41"/>
    </row>
    <row r="195" spans="1:24" ht="15.75" customHeight="1">
      <c r="A195" s="41"/>
      <c r="B195" s="41"/>
      <c r="C195" s="41"/>
      <c r="D195" s="41"/>
      <c r="E195" s="41"/>
      <c r="F195" s="41"/>
      <c r="G195" s="41"/>
      <c r="H195" s="41"/>
      <c r="I195" s="41"/>
      <c r="J195" s="41"/>
      <c r="K195" s="41"/>
      <c r="L195" s="41"/>
      <c r="M195" s="41"/>
      <c r="N195" s="41"/>
      <c r="O195" s="41"/>
      <c r="P195" s="41"/>
      <c r="Q195" s="41"/>
      <c r="R195" s="41"/>
      <c r="S195" s="41"/>
      <c r="T195" s="41"/>
      <c r="U195" s="41"/>
      <c r="V195" s="41"/>
      <c r="W195" s="41"/>
      <c r="X195" s="41"/>
    </row>
    <row r="196" spans="1:24" ht="15.75" customHeight="1">
      <c r="A196" s="41"/>
      <c r="B196" s="41"/>
      <c r="C196" s="41"/>
      <c r="D196" s="41"/>
      <c r="E196" s="41"/>
      <c r="F196" s="41"/>
      <c r="G196" s="41"/>
      <c r="H196" s="41"/>
      <c r="I196" s="41"/>
      <c r="J196" s="41"/>
      <c r="K196" s="41"/>
      <c r="L196" s="41"/>
      <c r="M196" s="41"/>
      <c r="N196" s="41"/>
      <c r="O196" s="41"/>
      <c r="P196" s="41"/>
      <c r="Q196" s="41"/>
      <c r="R196" s="41"/>
      <c r="S196" s="41"/>
      <c r="T196" s="41"/>
      <c r="U196" s="41"/>
      <c r="V196" s="41"/>
      <c r="W196" s="41"/>
      <c r="X196" s="41"/>
    </row>
    <row r="197" spans="1:24" ht="15.75" customHeight="1">
      <c r="A197" s="41"/>
      <c r="B197" s="41"/>
      <c r="C197" s="41"/>
      <c r="D197" s="41"/>
      <c r="E197" s="41"/>
      <c r="F197" s="41"/>
      <c r="G197" s="41"/>
      <c r="H197" s="41"/>
      <c r="I197" s="41"/>
      <c r="J197" s="41"/>
      <c r="K197" s="41"/>
      <c r="L197" s="41"/>
      <c r="M197" s="41"/>
      <c r="N197" s="41"/>
      <c r="O197" s="41"/>
      <c r="P197" s="41"/>
      <c r="Q197" s="41"/>
      <c r="R197" s="41"/>
      <c r="S197" s="41"/>
      <c r="T197" s="41"/>
      <c r="U197" s="41"/>
      <c r="V197" s="41"/>
      <c r="W197" s="41"/>
      <c r="X197" s="41"/>
    </row>
    <row r="198" spans="1:24" ht="15.75" customHeight="1">
      <c r="A198" s="41"/>
      <c r="B198" s="41"/>
      <c r="C198" s="41"/>
      <c r="D198" s="41"/>
      <c r="E198" s="41"/>
      <c r="F198" s="41"/>
      <c r="G198" s="41"/>
      <c r="H198" s="41"/>
      <c r="I198" s="41"/>
      <c r="J198" s="41"/>
      <c r="K198" s="41"/>
      <c r="L198" s="41"/>
      <c r="M198" s="41"/>
      <c r="N198" s="41"/>
      <c r="O198" s="41"/>
      <c r="P198" s="41"/>
      <c r="Q198" s="41"/>
      <c r="R198" s="41"/>
      <c r="S198" s="41"/>
      <c r="T198" s="41"/>
      <c r="U198" s="41"/>
      <c r="V198" s="41"/>
      <c r="W198" s="41"/>
      <c r="X198" s="41"/>
    </row>
    <row r="199" spans="1:24" ht="15.75" customHeight="1">
      <c r="A199" s="41"/>
      <c r="B199" s="41"/>
      <c r="C199" s="41"/>
      <c r="D199" s="41"/>
      <c r="E199" s="41"/>
      <c r="F199" s="41"/>
      <c r="G199" s="41"/>
      <c r="H199" s="41"/>
      <c r="I199" s="41"/>
      <c r="J199" s="41"/>
      <c r="K199" s="41"/>
      <c r="L199" s="41"/>
      <c r="M199" s="41"/>
      <c r="N199" s="41"/>
      <c r="O199" s="41"/>
      <c r="P199" s="41"/>
      <c r="Q199" s="41"/>
      <c r="R199" s="41"/>
      <c r="S199" s="41"/>
      <c r="T199" s="41"/>
      <c r="U199" s="41"/>
      <c r="V199" s="41"/>
      <c r="W199" s="41"/>
      <c r="X199" s="41"/>
    </row>
    <row r="200" spans="1:24" ht="15.75" customHeight="1">
      <c r="A200" s="41"/>
      <c r="B200" s="41"/>
      <c r="C200" s="41"/>
      <c r="D200" s="41"/>
      <c r="E200" s="41"/>
      <c r="F200" s="41"/>
      <c r="G200" s="41"/>
      <c r="H200" s="41"/>
      <c r="I200" s="41"/>
      <c r="J200" s="41"/>
      <c r="K200" s="41"/>
      <c r="L200" s="41"/>
      <c r="M200" s="41"/>
      <c r="N200" s="41"/>
      <c r="O200" s="41"/>
      <c r="P200" s="41"/>
      <c r="Q200" s="41"/>
      <c r="R200" s="41"/>
      <c r="S200" s="41"/>
      <c r="T200" s="41"/>
      <c r="U200" s="41"/>
      <c r="V200" s="41"/>
      <c r="W200" s="41"/>
      <c r="X200" s="41"/>
    </row>
    <row r="201" spans="1:24" ht="15.75" customHeight="1">
      <c r="A201" s="41"/>
      <c r="B201" s="41"/>
      <c r="C201" s="41"/>
      <c r="D201" s="41"/>
      <c r="E201" s="41"/>
      <c r="F201" s="41"/>
      <c r="G201" s="41"/>
      <c r="H201" s="41"/>
      <c r="I201" s="41"/>
      <c r="J201" s="41"/>
      <c r="K201" s="41"/>
      <c r="L201" s="41"/>
      <c r="M201" s="41"/>
      <c r="N201" s="41"/>
      <c r="O201" s="41"/>
      <c r="P201" s="41"/>
      <c r="Q201" s="41"/>
      <c r="R201" s="41"/>
      <c r="S201" s="41"/>
      <c r="T201" s="41"/>
      <c r="U201" s="41"/>
      <c r="V201" s="41"/>
      <c r="W201" s="41"/>
      <c r="X201" s="41"/>
    </row>
    <row r="202" spans="1:24" ht="15.75" customHeight="1">
      <c r="A202" s="41"/>
      <c r="B202" s="41"/>
      <c r="C202" s="41"/>
      <c r="D202" s="41"/>
      <c r="E202" s="41"/>
      <c r="F202" s="41"/>
      <c r="G202" s="41"/>
      <c r="H202" s="41"/>
      <c r="I202" s="41"/>
      <c r="J202" s="41"/>
      <c r="K202" s="41"/>
      <c r="L202" s="41"/>
      <c r="M202" s="41"/>
      <c r="N202" s="41"/>
      <c r="O202" s="41"/>
      <c r="P202" s="41"/>
      <c r="Q202" s="41"/>
      <c r="R202" s="41"/>
      <c r="S202" s="41"/>
      <c r="T202" s="41"/>
      <c r="U202" s="41"/>
      <c r="V202" s="41"/>
      <c r="W202" s="41"/>
      <c r="X202" s="41"/>
    </row>
    <row r="203" spans="1:24" ht="15.75" customHeight="1">
      <c r="A203" s="41"/>
      <c r="B203" s="41"/>
      <c r="C203" s="41"/>
      <c r="D203" s="41"/>
      <c r="E203" s="41"/>
      <c r="F203" s="41"/>
      <c r="G203" s="41"/>
      <c r="H203" s="41"/>
      <c r="I203" s="41"/>
      <c r="J203" s="41"/>
      <c r="K203" s="41"/>
      <c r="L203" s="41"/>
      <c r="M203" s="41"/>
      <c r="N203" s="41"/>
      <c r="O203" s="41"/>
      <c r="P203" s="41"/>
      <c r="Q203" s="41"/>
      <c r="R203" s="41"/>
      <c r="S203" s="41"/>
      <c r="T203" s="41"/>
      <c r="U203" s="41"/>
      <c r="V203" s="41"/>
      <c r="W203" s="41"/>
      <c r="X203" s="41"/>
    </row>
    <row r="204" spans="1:24" ht="15.75" customHeight="1">
      <c r="A204" s="41"/>
      <c r="B204" s="41"/>
      <c r="C204" s="41"/>
      <c r="D204" s="41"/>
      <c r="E204" s="41"/>
      <c r="F204" s="41"/>
      <c r="G204" s="41"/>
      <c r="H204" s="41"/>
      <c r="I204" s="41"/>
      <c r="J204" s="41"/>
      <c r="K204" s="41"/>
      <c r="L204" s="41"/>
      <c r="M204" s="41"/>
      <c r="N204" s="41"/>
      <c r="O204" s="41"/>
      <c r="P204" s="41"/>
      <c r="Q204" s="41"/>
      <c r="R204" s="41"/>
      <c r="S204" s="41"/>
      <c r="T204" s="41"/>
      <c r="U204" s="41"/>
      <c r="V204" s="41"/>
      <c r="W204" s="41"/>
      <c r="X204" s="41"/>
    </row>
    <row r="205" spans="1:24" ht="15.75" customHeight="1">
      <c r="A205" s="41"/>
      <c r="B205" s="41"/>
      <c r="C205" s="41"/>
      <c r="D205" s="41"/>
      <c r="E205" s="41"/>
      <c r="F205" s="41"/>
      <c r="G205" s="41"/>
      <c r="H205" s="41"/>
      <c r="I205" s="41"/>
      <c r="J205" s="41"/>
      <c r="K205" s="41"/>
      <c r="L205" s="41"/>
      <c r="M205" s="41"/>
      <c r="N205" s="41"/>
      <c r="O205" s="41"/>
      <c r="P205" s="41"/>
      <c r="Q205" s="41"/>
      <c r="R205" s="41"/>
      <c r="S205" s="41"/>
      <c r="T205" s="41"/>
      <c r="U205" s="41"/>
      <c r="V205" s="41"/>
      <c r="W205" s="41"/>
      <c r="X205" s="41"/>
    </row>
    <row r="206" spans="1:24" ht="15.75" customHeight="1">
      <c r="A206" s="41"/>
      <c r="B206" s="41"/>
      <c r="C206" s="41"/>
      <c r="D206" s="41"/>
      <c r="E206" s="41"/>
      <c r="F206" s="41"/>
      <c r="G206" s="41"/>
      <c r="H206" s="41"/>
      <c r="I206" s="41"/>
      <c r="J206" s="41"/>
      <c r="K206" s="41"/>
      <c r="L206" s="41"/>
      <c r="M206" s="41"/>
      <c r="N206" s="41"/>
      <c r="O206" s="41"/>
      <c r="P206" s="41"/>
      <c r="Q206" s="41"/>
      <c r="R206" s="41"/>
      <c r="S206" s="41"/>
      <c r="T206" s="41"/>
      <c r="U206" s="41"/>
      <c r="V206" s="41"/>
      <c r="W206" s="41"/>
      <c r="X206" s="41"/>
    </row>
    <row r="207" spans="1:24" ht="15.75" customHeight="1">
      <c r="A207" s="41"/>
      <c r="B207" s="41"/>
      <c r="C207" s="41"/>
      <c r="D207" s="41"/>
      <c r="E207" s="41"/>
      <c r="F207" s="41"/>
      <c r="G207" s="41"/>
      <c r="H207" s="41"/>
      <c r="I207" s="41"/>
      <c r="J207" s="41"/>
      <c r="K207" s="41"/>
      <c r="L207" s="41"/>
      <c r="M207" s="41"/>
      <c r="N207" s="41"/>
      <c r="O207" s="41"/>
      <c r="P207" s="41"/>
      <c r="Q207" s="41"/>
      <c r="R207" s="41"/>
      <c r="S207" s="41"/>
      <c r="T207" s="41"/>
      <c r="U207" s="41"/>
      <c r="V207" s="41"/>
      <c r="W207" s="41"/>
      <c r="X207" s="41"/>
    </row>
    <row r="208" spans="1:24" ht="15.75" customHeight="1">
      <c r="A208" s="41"/>
      <c r="B208" s="41"/>
      <c r="C208" s="41"/>
      <c r="D208" s="41"/>
      <c r="E208" s="41"/>
      <c r="F208" s="41"/>
      <c r="G208" s="41"/>
      <c r="H208" s="41"/>
      <c r="I208" s="41"/>
      <c r="J208" s="41"/>
      <c r="K208" s="41"/>
      <c r="L208" s="41"/>
      <c r="M208" s="41"/>
      <c r="N208" s="41"/>
      <c r="O208" s="41"/>
      <c r="P208" s="41"/>
      <c r="Q208" s="41"/>
      <c r="R208" s="41"/>
      <c r="S208" s="41"/>
      <c r="T208" s="41"/>
      <c r="U208" s="41"/>
      <c r="V208" s="41"/>
      <c r="W208" s="41"/>
      <c r="X208" s="41"/>
    </row>
    <row r="209" spans="1:24" ht="15.75" customHeight="1">
      <c r="A209" s="41"/>
      <c r="B209" s="41"/>
      <c r="C209" s="41"/>
      <c r="D209" s="41"/>
      <c r="E209" s="41"/>
      <c r="F209" s="41"/>
      <c r="G209" s="41"/>
      <c r="H209" s="41"/>
      <c r="I209" s="41"/>
      <c r="J209" s="41"/>
      <c r="K209" s="41"/>
      <c r="L209" s="41"/>
      <c r="M209" s="41"/>
      <c r="N209" s="41"/>
      <c r="O209" s="41"/>
      <c r="P209" s="41"/>
      <c r="Q209" s="41"/>
      <c r="R209" s="41"/>
      <c r="S209" s="41"/>
      <c r="T209" s="41"/>
      <c r="U209" s="41"/>
      <c r="V209" s="41"/>
      <c r="W209" s="41"/>
      <c r="X209" s="41"/>
    </row>
    <row r="210" spans="1:24" ht="15.75" customHeight="1">
      <c r="A210" s="41"/>
      <c r="B210" s="41"/>
      <c r="C210" s="41"/>
      <c r="D210" s="41"/>
      <c r="E210" s="41"/>
      <c r="F210" s="41"/>
      <c r="G210" s="41"/>
      <c r="H210" s="41"/>
      <c r="I210" s="41"/>
      <c r="J210" s="41"/>
      <c r="K210" s="41"/>
      <c r="L210" s="41"/>
      <c r="M210" s="41"/>
      <c r="N210" s="41"/>
      <c r="O210" s="41"/>
      <c r="P210" s="41"/>
      <c r="Q210" s="41"/>
      <c r="R210" s="41"/>
      <c r="S210" s="41"/>
      <c r="T210" s="41"/>
      <c r="U210" s="41"/>
      <c r="V210" s="41"/>
      <c r="W210" s="41"/>
      <c r="X210" s="41"/>
    </row>
    <row r="211" spans="1:24" ht="15.75" customHeight="1">
      <c r="A211" s="41"/>
      <c r="B211" s="41"/>
      <c r="C211" s="41"/>
      <c r="D211" s="41"/>
      <c r="E211" s="41"/>
      <c r="F211" s="41"/>
      <c r="G211" s="41"/>
      <c r="H211" s="41"/>
      <c r="I211" s="41"/>
      <c r="J211" s="41"/>
      <c r="K211" s="41"/>
      <c r="L211" s="41"/>
      <c r="M211" s="41"/>
      <c r="N211" s="41"/>
      <c r="O211" s="41"/>
      <c r="P211" s="41"/>
      <c r="Q211" s="41"/>
      <c r="R211" s="41"/>
      <c r="S211" s="41"/>
      <c r="T211" s="41"/>
      <c r="U211" s="41"/>
      <c r="V211" s="41"/>
      <c r="W211" s="41"/>
      <c r="X211" s="41"/>
    </row>
    <row r="212" spans="1:24" ht="15.75" customHeight="1">
      <c r="A212" s="41"/>
      <c r="B212" s="41"/>
      <c r="C212" s="41"/>
      <c r="D212" s="41"/>
      <c r="E212" s="41"/>
      <c r="F212" s="41"/>
      <c r="G212" s="41"/>
      <c r="H212" s="41"/>
      <c r="I212" s="41"/>
      <c r="J212" s="41"/>
      <c r="K212" s="41"/>
      <c r="L212" s="41"/>
      <c r="M212" s="41"/>
      <c r="N212" s="41"/>
      <c r="O212" s="41"/>
      <c r="P212" s="41"/>
      <c r="Q212" s="41"/>
      <c r="R212" s="41"/>
      <c r="S212" s="41"/>
      <c r="T212" s="41"/>
      <c r="U212" s="41"/>
      <c r="V212" s="41"/>
      <c r="W212" s="41"/>
      <c r="X212" s="41"/>
    </row>
    <row r="213" spans="1:24" ht="15.75" customHeight="1">
      <c r="A213" s="41"/>
      <c r="B213" s="41"/>
      <c r="C213" s="41"/>
      <c r="D213" s="41"/>
      <c r="E213" s="41"/>
      <c r="F213" s="41"/>
      <c r="G213" s="41"/>
      <c r="H213" s="41"/>
      <c r="I213" s="41"/>
      <c r="J213" s="41"/>
      <c r="K213" s="41"/>
      <c r="L213" s="41"/>
      <c r="M213" s="41"/>
      <c r="N213" s="41"/>
      <c r="O213" s="41"/>
      <c r="P213" s="41"/>
      <c r="Q213" s="41"/>
      <c r="R213" s="41"/>
      <c r="S213" s="41"/>
      <c r="T213" s="41"/>
      <c r="U213" s="41"/>
      <c r="V213" s="41"/>
      <c r="W213" s="41"/>
      <c r="X213" s="41"/>
    </row>
    <row r="214" spans="1:24" ht="15.75" customHeight="1">
      <c r="A214" s="41"/>
      <c r="B214" s="41"/>
      <c r="C214" s="41"/>
      <c r="D214" s="41"/>
      <c r="E214" s="41"/>
      <c r="F214" s="41"/>
      <c r="G214" s="41"/>
      <c r="H214" s="41"/>
      <c r="I214" s="41"/>
      <c r="J214" s="41"/>
      <c r="K214" s="41"/>
      <c r="L214" s="41"/>
      <c r="M214" s="41"/>
      <c r="N214" s="41"/>
      <c r="O214" s="41"/>
      <c r="P214" s="41"/>
      <c r="Q214" s="41"/>
      <c r="R214" s="41"/>
      <c r="S214" s="41"/>
      <c r="T214" s="41"/>
      <c r="U214" s="41"/>
      <c r="V214" s="41"/>
      <c r="W214" s="41"/>
      <c r="X214" s="41"/>
    </row>
    <row r="215" spans="1:24" ht="15.75" customHeight="1">
      <c r="B215" s="41"/>
      <c r="C215" s="41"/>
      <c r="D215" s="41"/>
      <c r="E215" s="41"/>
      <c r="F215" s="41"/>
      <c r="G215" s="41"/>
      <c r="H215" s="41"/>
      <c r="I215" s="41"/>
      <c r="J215" s="41"/>
      <c r="K215" s="41"/>
      <c r="L215" s="41"/>
      <c r="M215" s="41"/>
      <c r="N215" s="41"/>
      <c r="O215" s="41"/>
      <c r="P215" s="41"/>
      <c r="Q215" s="41"/>
      <c r="R215" s="41"/>
      <c r="S215" s="41"/>
      <c r="T215" s="41"/>
      <c r="U215" s="41"/>
      <c r="V215" s="41"/>
      <c r="W215" s="41"/>
      <c r="X215" s="41"/>
    </row>
    <row r="216" spans="1:24" ht="15.75" customHeight="1"/>
    <row r="217" spans="1:24" ht="15.75" customHeight="1"/>
    <row r="218" spans="1:24" ht="15.75" customHeight="1"/>
    <row r="219" spans="1:24" ht="15.75" customHeight="1"/>
    <row r="220" spans="1:24" ht="15.75" customHeight="1"/>
    <row r="221" spans="1:24" ht="15.75" customHeight="1"/>
    <row r="222" spans="1:24" ht="15.75" customHeight="1"/>
    <row r="223" spans="1:24" ht="15.75" customHeight="1"/>
    <row r="224" spans="1: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ageMargins left="0.7" right="0.7" top="0.75" bottom="0.75" header="0.51180555555555496" footer="0.51180555555555496"/>
  <pageSetup firstPageNumber="0" orientation="landscape" horizontalDpi="300" verticalDpi="300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018"/>
  <sheetViews>
    <sheetView topLeftCell="B3" zoomScale="75" zoomScaleNormal="75" zoomScalePageLayoutView="75" workbookViewId="0">
      <selection activeCell="G3" sqref="G3:H3"/>
    </sheetView>
  </sheetViews>
  <sheetFormatPr defaultColWidth="8.85546875" defaultRowHeight="12.75"/>
  <cols>
    <col min="1" max="1" width="61" customWidth="1"/>
    <col min="2" max="2" width="30.42578125" customWidth="1"/>
    <col min="3" max="3" width="34.85546875" customWidth="1"/>
    <col min="4" max="5" width="30.28515625" customWidth="1"/>
    <col min="6" max="6" width="22.28515625" customWidth="1"/>
    <col min="7" max="7" width="43.140625" customWidth="1"/>
    <col min="8" max="8" width="30.7109375" customWidth="1"/>
    <col min="9" max="9" width="28.42578125" customWidth="1"/>
    <col min="10" max="1025" width="14.42578125" customWidth="1"/>
  </cols>
  <sheetData>
    <row r="1" spans="1:26" ht="15.75" customHeight="1">
      <c r="A1" s="22" t="str">
        <f>Grants!A1</f>
        <v>Bayelsa State Citizens Budget 2021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</row>
    <row r="2" spans="1:26" ht="15.75" customHeight="1">
      <c r="A2" s="22" t="str">
        <f>Grants!A2</f>
        <v>Budget of Growth</v>
      </c>
      <c r="B2" s="75"/>
      <c r="C2" s="30"/>
      <c r="D2" s="30"/>
      <c r="E2" s="76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</row>
    <row r="3" spans="1:26" ht="15.75" customHeight="1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</row>
    <row r="4" spans="1:26" ht="15.75" customHeight="1">
      <c r="B4" s="144" t="s">
        <v>71</v>
      </c>
      <c r="C4" s="144"/>
      <c r="D4" s="144"/>
      <c r="E4" s="144"/>
      <c r="F4" s="144"/>
      <c r="G4" s="77"/>
      <c r="H4" s="31" t="s">
        <v>24</v>
      </c>
      <c r="I4" s="31" t="s">
        <v>25</v>
      </c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</row>
    <row r="5" spans="1:26" ht="15.75" customHeight="1">
      <c r="A5" s="78" t="s">
        <v>72</v>
      </c>
      <c r="B5" s="79" t="s">
        <v>45</v>
      </c>
      <c r="C5" s="79" t="s">
        <v>73</v>
      </c>
      <c r="D5" s="79" t="s">
        <v>44</v>
      </c>
      <c r="E5" s="79" t="s">
        <v>74</v>
      </c>
      <c r="F5" s="79" t="s">
        <v>75</v>
      </c>
      <c r="G5" s="79" t="s">
        <v>76</v>
      </c>
      <c r="H5" s="79" t="s">
        <v>75</v>
      </c>
      <c r="I5" s="79" t="s">
        <v>75</v>
      </c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</row>
    <row r="6" spans="1:26" ht="14.25">
      <c r="A6" s="49" t="s">
        <v>135</v>
      </c>
      <c r="B6" s="49"/>
      <c r="C6" s="49">
        <v>5000000000</v>
      </c>
      <c r="D6" s="80">
        <f t="shared" ref="D6:D27" si="0">B6+C6</f>
        <v>5000000000</v>
      </c>
      <c r="E6" s="49">
        <v>4800000000</v>
      </c>
      <c r="F6" s="80">
        <f t="shared" ref="F6:F27" si="1">SUM(D6:E6)</f>
        <v>9800000000</v>
      </c>
      <c r="G6" s="50">
        <f t="shared" ref="G6:G30" si="2">(F6/$F$30)</f>
        <v>2.9784604698479763E-2</v>
      </c>
      <c r="H6" s="51">
        <v>4198712145</v>
      </c>
      <c r="I6" s="51">
        <v>3350266000</v>
      </c>
      <c r="J6" s="30"/>
      <c r="K6" s="30"/>
      <c r="L6" s="30"/>
      <c r="M6" s="30"/>
      <c r="N6" s="30"/>
      <c r="O6" s="30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</row>
    <row r="7" spans="1:26" ht="14.25">
      <c r="A7" s="49" t="s">
        <v>134</v>
      </c>
      <c r="B7" s="49">
        <v>226104941</v>
      </c>
      <c r="C7" s="49">
        <v>7000000000</v>
      </c>
      <c r="D7" s="80">
        <f t="shared" si="0"/>
        <v>7226104941</v>
      </c>
      <c r="E7" s="49">
        <v>1000000000</v>
      </c>
      <c r="F7" s="80">
        <f t="shared" si="1"/>
        <v>8226104941</v>
      </c>
      <c r="G7" s="50">
        <f t="shared" si="2"/>
        <v>2.5001151415907773E-2</v>
      </c>
      <c r="H7" s="51">
        <v>8251734980</v>
      </c>
      <c r="I7" s="51">
        <v>8606839134</v>
      </c>
      <c r="J7" s="30"/>
      <c r="K7" s="30"/>
      <c r="L7" s="30"/>
      <c r="M7" s="30"/>
      <c r="N7" s="30"/>
      <c r="O7" s="30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</row>
    <row r="8" spans="1:26" ht="14.25">
      <c r="A8" s="49" t="s">
        <v>133</v>
      </c>
      <c r="B8" s="49">
        <v>102908849</v>
      </c>
      <c r="C8" s="49">
        <v>30000000</v>
      </c>
      <c r="D8" s="80">
        <f t="shared" si="0"/>
        <v>132908849</v>
      </c>
      <c r="E8" s="49">
        <v>3200000000</v>
      </c>
      <c r="F8" s="80">
        <f t="shared" si="1"/>
        <v>3332908849</v>
      </c>
      <c r="G8" s="50">
        <f t="shared" si="2"/>
        <v>1.012952781260512E-2</v>
      </c>
      <c r="H8" s="51">
        <v>751046009</v>
      </c>
      <c r="I8" s="51">
        <v>1085764760</v>
      </c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</row>
    <row r="9" spans="1:26" ht="14.25">
      <c r="A9" s="49" t="s">
        <v>132</v>
      </c>
      <c r="B9" s="49">
        <v>464900600</v>
      </c>
      <c r="C9" s="49">
        <v>1200000000</v>
      </c>
      <c r="D9" s="80">
        <f t="shared" si="0"/>
        <v>1664900600</v>
      </c>
      <c r="E9" s="49">
        <v>1300000000</v>
      </c>
      <c r="F9" s="80">
        <f t="shared" si="1"/>
        <v>2964900600</v>
      </c>
      <c r="G9" s="50">
        <f t="shared" si="2"/>
        <v>9.0110604429883123E-3</v>
      </c>
      <c r="H9" s="51">
        <v>1105165647</v>
      </c>
      <c r="I9" s="51">
        <v>979595107</v>
      </c>
      <c r="J9" s="30"/>
      <c r="K9" s="30"/>
      <c r="L9" s="30"/>
      <c r="M9" s="30"/>
      <c r="N9" s="30"/>
      <c r="O9" s="30"/>
      <c r="P9" s="30"/>
      <c r="Q9" s="30"/>
      <c r="R9" s="30"/>
      <c r="S9" s="30"/>
      <c r="T9" s="30"/>
      <c r="U9" s="30"/>
      <c r="V9" s="30"/>
      <c r="W9" s="30"/>
      <c r="X9" s="30"/>
      <c r="Y9" s="30"/>
      <c r="Z9" s="30"/>
    </row>
    <row r="10" spans="1:26" ht="14.25">
      <c r="A10" s="49" t="s">
        <v>131</v>
      </c>
      <c r="B10" s="49">
        <v>1149346870</v>
      </c>
      <c r="C10" s="49">
        <v>7200000000</v>
      </c>
      <c r="D10" s="80">
        <f t="shared" si="0"/>
        <v>8349346870</v>
      </c>
      <c r="E10" s="49">
        <v>3820000000</v>
      </c>
      <c r="F10" s="80">
        <f t="shared" si="1"/>
        <v>12169346870</v>
      </c>
      <c r="G10" s="50">
        <f t="shared" si="2"/>
        <v>3.6985631220574688E-2</v>
      </c>
      <c r="H10" s="51">
        <v>7108248680</v>
      </c>
      <c r="I10" s="51">
        <v>3122855139</v>
      </c>
      <c r="J10" s="30"/>
      <c r="K10" s="30"/>
      <c r="L10" s="30"/>
      <c r="M10" s="30"/>
      <c r="N10" s="30"/>
      <c r="O10" s="30"/>
      <c r="P10" s="30"/>
      <c r="Q10" s="30"/>
      <c r="R10" s="30"/>
      <c r="S10" s="30"/>
      <c r="T10" s="30"/>
      <c r="U10" s="30"/>
      <c r="V10" s="30"/>
      <c r="W10" s="30"/>
      <c r="X10" s="30"/>
      <c r="Y10" s="30"/>
      <c r="Z10" s="30"/>
    </row>
    <row r="11" spans="1:26" ht="14.25">
      <c r="A11" s="49" t="s">
        <v>130</v>
      </c>
      <c r="B11" s="49">
        <v>364237361</v>
      </c>
      <c r="C11" s="49">
        <v>100000000</v>
      </c>
      <c r="D11" s="80">
        <f t="shared" si="0"/>
        <v>464237361</v>
      </c>
      <c r="E11" s="49">
        <v>3023900130</v>
      </c>
      <c r="F11" s="80">
        <f t="shared" si="1"/>
        <v>3488137491</v>
      </c>
      <c r="G11" s="50">
        <f t="shared" si="2"/>
        <v>1.0601305745243062E-2</v>
      </c>
      <c r="H11" s="51">
        <v>3566297441</v>
      </c>
      <c r="I11" s="51">
        <v>1629351906</v>
      </c>
      <c r="J11" s="30"/>
      <c r="K11" s="30"/>
      <c r="L11" s="30"/>
      <c r="M11" s="30"/>
      <c r="N11" s="30"/>
      <c r="O11" s="30"/>
      <c r="P11" s="30"/>
      <c r="Q11" s="30"/>
      <c r="R11" s="30"/>
      <c r="S11" s="30"/>
      <c r="T11" s="30"/>
      <c r="U11" s="30"/>
      <c r="V11" s="30"/>
      <c r="W11" s="30"/>
      <c r="X11" s="30"/>
      <c r="Y11" s="30"/>
      <c r="Z11" s="30"/>
    </row>
    <row r="12" spans="1:26" ht="14.25">
      <c r="A12" s="49" t="s">
        <v>129</v>
      </c>
      <c r="B12" s="49">
        <v>89129998</v>
      </c>
      <c r="C12" s="49">
        <v>6000000000</v>
      </c>
      <c r="D12" s="80">
        <f t="shared" si="0"/>
        <v>6089129998</v>
      </c>
      <c r="E12" s="49">
        <v>1600000000</v>
      </c>
      <c r="F12" s="80">
        <f t="shared" si="1"/>
        <v>7689129998</v>
      </c>
      <c r="G12" s="50">
        <f t="shared" si="2"/>
        <v>2.3369152802617602E-2</v>
      </c>
      <c r="H12" s="51">
        <v>1354517188</v>
      </c>
      <c r="I12" s="51">
        <v>5065001520</v>
      </c>
      <c r="J12" s="30"/>
      <c r="K12" s="30"/>
      <c r="L12" s="30"/>
      <c r="M12" s="30"/>
      <c r="N12" s="30"/>
      <c r="O12" s="30"/>
      <c r="P12" s="30"/>
      <c r="Q12" s="30"/>
      <c r="R12" s="30"/>
      <c r="S12" s="30"/>
      <c r="T12" s="30"/>
      <c r="U12" s="30"/>
      <c r="V12" s="30"/>
      <c r="W12" s="30"/>
      <c r="X12" s="30"/>
      <c r="Y12" s="30"/>
      <c r="Z12" s="30"/>
    </row>
    <row r="13" spans="1:26" ht="14.25">
      <c r="A13" s="49" t="s">
        <v>128</v>
      </c>
      <c r="B13" s="49">
        <v>14039668</v>
      </c>
      <c r="C13" s="49">
        <v>2300000000</v>
      </c>
      <c r="D13" s="80">
        <f t="shared" si="0"/>
        <v>2314039668</v>
      </c>
      <c r="E13" s="49"/>
      <c r="F13" s="80">
        <f t="shared" si="1"/>
        <v>2314039668</v>
      </c>
      <c r="G13" s="50">
        <f t="shared" si="2"/>
        <v>7.0329343640797293E-3</v>
      </c>
      <c r="H13" s="51">
        <v>2411773350</v>
      </c>
      <c r="I13" s="51">
        <v>80338478</v>
      </c>
      <c r="J13" s="30"/>
      <c r="K13" s="30"/>
      <c r="L13" s="30"/>
      <c r="M13" s="30"/>
      <c r="N13" s="30"/>
      <c r="O13" s="30"/>
      <c r="P13" s="30"/>
      <c r="Q13" s="30"/>
      <c r="R13" s="30"/>
      <c r="S13" s="30"/>
      <c r="T13" s="30"/>
      <c r="U13" s="30"/>
      <c r="V13" s="30"/>
      <c r="W13" s="30"/>
      <c r="X13" s="30"/>
      <c r="Y13" s="30"/>
      <c r="Z13" s="30"/>
    </row>
    <row r="14" spans="1:26" ht="14.25">
      <c r="A14" s="49" t="s">
        <v>127</v>
      </c>
      <c r="B14" s="49">
        <v>163502278</v>
      </c>
      <c r="C14" s="49">
        <v>5264237363</v>
      </c>
      <c r="D14" s="80">
        <f t="shared" si="0"/>
        <v>5427739641</v>
      </c>
      <c r="E14" s="49">
        <v>8000000000</v>
      </c>
      <c r="F14" s="80">
        <f t="shared" si="1"/>
        <v>13427739641</v>
      </c>
      <c r="G14" s="50">
        <f t="shared" si="2"/>
        <v>4.0810195632784853E-2</v>
      </c>
      <c r="H14" s="51">
        <v>1253829840</v>
      </c>
      <c r="I14" s="51">
        <v>773375891</v>
      </c>
      <c r="J14" s="30"/>
      <c r="K14" s="30"/>
      <c r="L14" s="30"/>
      <c r="M14" s="30"/>
      <c r="N14" s="30"/>
      <c r="O14" s="30"/>
      <c r="P14" s="30"/>
      <c r="Q14" s="30"/>
      <c r="R14" s="30"/>
      <c r="S14" s="30"/>
      <c r="T14" s="30"/>
      <c r="U14" s="30"/>
      <c r="V14" s="30"/>
      <c r="W14" s="30"/>
      <c r="X14" s="30"/>
      <c r="Y14" s="30"/>
      <c r="Z14" s="30"/>
    </row>
    <row r="15" spans="1:26" ht="14.25">
      <c r="A15" s="49" t="s">
        <v>126</v>
      </c>
      <c r="B15" s="49">
        <v>149880736</v>
      </c>
      <c r="C15" s="49">
        <v>50000000</v>
      </c>
      <c r="D15" s="80">
        <f t="shared" si="0"/>
        <v>199880736</v>
      </c>
      <c r="E15" s="49">
        <v>2000000000</v>
      </c>
      <c r="F15" s="80">
        <f t="shared" si="1"/>
        <v>2199880736</v>
      </c>
      <c r="G15" s="50">
        <f t="shared" si="2"/>
        <v>6.6859773577102773E-3</v>
      </c>
      <c r="H15" s="51">
        <v>138331389</v>
      </c>
      <c r="I15" s="51">
        <v>434777330</v>
      </c>
      <c r="J15" s="30"/>
      <c r="K15" s="30"/>
      <c r="L15" s="30"/>
      <c r="M15" s="30"/>
      <c r="N15" s="30"/>
      <c r="O15" s="30"/>
      <c r="P15" s="30"/>
      <c r="Q15" s="30"/>
      <c r="R15" s="30"/>
      <c r="S15" s="30"/>
      <c r="T15" s="30"/>
      <c r="U15" s="30"/>
      <c r="V15" s="30"/>
      <c r="W15" s="30"/>
      <c r="X15" s="30"/>
      <c r="Y15" s="30"/>
      <c r="Z15" s="30"/>
    </row>
    <row r="16" spans="1:26" ht="14.25">
      <c r="A16" s="49" t="s">
        <v>125</v>
      </c>
      <c r="B16" s="49">
        <v>248824274</v>
      </c>
      <c r="C16" s="49">
        <v>100000000</v>
      </c>
      <c r="D16" s="80">
        <f t="shared" si="0"/>
        <v>348824274</v>
      </c>
      <c r="E16" s="49">
        <v>54000000000</v>
      </c>
      <c r="F16" s="80">
        <f t="shared" si="1"/>
        <v>54348824274</v>
      </c>
      <c r="G16" s="50">
        <f t="shared" si="2"/>
        <v>0.16517941294165625</v>
      </c>
      <c r="H16" s="51">
        <v>24352108964</v>
      </c>
      <c r="I16" s="51">
        <v>34307627217</v>
      </c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0"/>
      <c r="V16" s="30"/>
      <c r="W16" s="30"/>
      <c r="X16" s="30"/>
      <c r="Y16" s="30"/>
      <c r="Z16" s="30"/>
    </row>
    <row r="17" spans="1:26" ht="14.25">
      <c r="A17" s="49" t="s">
        <v>124</v>
      </c>
      <c r="B17" s="49">
        <v>398647429</v>
      </c>
      <c r="C17" s="49">
        <v>60000000</v>
      </c>
      <c r="D17" s="80">
        <f t="shared" si="0"/>
        <v>458647429</v>
      </c>
      <c r="E17" s="49">
        <v>3000000000</v>
      </c>
      <c r="F17" s="80">
        <f t="shared" si="1"/>
        <v>3458647429</v>
      </c>
      <c r="G17" s="50">
        <f t="shared" si="2"/>
        <v>1.0511678210630444E-2</v>
      </c>
      <c r="H17" s="51">
        <v>4179052564</v>
      </c>
      <c r="I17" s="51">
        <v>218628460</v>
      </c>
      <c r="J17" s="30"/>
      <c r="K17" s="30"/>
      <c r="L17" s="30"/>
      <c r="M17" s="30"/>
      <c r="N17" s="30"/>
      <c r="O17" s="30"/>
      <c r="P17" s="30"/>
      <c r="Q17" s="30"/>
      <c r="R17" s="30"/>
      <c r="S17" s="30"/>
      <c r="T17" s="30"/>
      <c r="U17" s="30"/>
      <c r="V17" s="30"/>
      <c r="W17" s="30"/>
      <c r="X17" s="30"/>
      <c r="Y17" s="30"/>
      <c r="Z17" s="30"/>
    </row>
    <row r="18" spans="1:26" ht="14.25">
      <c r="A18" s="49" t="s">
        <v>123</v>
      </c>
      <c r="B18" s="49">
        <v>100963463</v>
      </c>
      <c r="C18" s="49">
        <v>1100000000</v>
      </c>
      <c r="D18" s="80">
        <f t="shared" si="0"/>
        <v>1200963463</v>
      </c>
      <c r="E18" s="49">
        <v>1700000000</v>
      </c>
      <c r="F18" s="80">
        <f t="shared" si="1"/>
        <v>2900963463</v>
      </c>
      <c r="G18" s="50">
        <f t="shared" si="2"/>
        <v>8.8167397949171344E-3</v>
      </c>
      <c r="H18" s="51">
        <v>484035307</v>
      </c>
      <c r="I18" s="51">
        <v>540747807</v>
      </c>
      <c r="J18" s="30"/>
      <c r="K18" s="30"/>
      <c r="L18" s="30"/>
      <c r="M18" s="30"/>
      <c r="N18" s="30"/>
      <c r="O18" s="30"/>
      <c r="P18" s="30"/>
      <c r="Q18" s="30"/>
      <c r="R18" s="30"/>
      <c r="S18" s="30"/>
      <c r="T18" s="30"/>
      <c r="U18" s="30"/>
      <c r="V18" s="30"/>
      <c r="W18" s="30"/>
      <c r="X18" s="30"/>
      <c r="Y18" s="30"/>
      <c r="Z18" s="30"/>
    </row>
    <row r="19" spans="1:26" ht="14.25">
      <c r="A19" s="49" t="s">
        <v>122</v>
      </c>
      <c r="B19" s="49">
        <v>1289229916</v>
      </c>
      <c r="C19" s="49">
        <v>500000000</v>
      </c>
      <c r="D19" s="80">
        <f t="shared" si="0"/>
        <v>1789229916</v>
      </c>
      <c r="E19" s="49">
        <v>5000000000</v>
      </c>
      <c r="F19" s="80">
        <f t="shared" si="1"/>
        <v>6789229916</v>
      </c>
      <c r="G19" s="50">
        <f t="shared" si="2"/>
        <v>2.0634135638280916E-2</v>
      </c>
      <c r="H19" s="51">
        <v>6845598572</v>
      </c>
      <c r="I19" s="51">
        <v>2521056595</v>
      </c>
      <c r="J19" s="30"/>
      <c r="K19" s="30"/>
      <c r="L19" s="30"/>
      <c r="M19" s="30"/>
      <c r="N19" s="30"/>
      <c r="O19" s="30"/>
      <c r="P19" s="30"/>
      <c r="Q19" s="30"/>
      <c r="R19" s="30"/>
      <c r="S19" s="30"/>
      <c r="T19" s="30"/>
      <c r="U19" s="30"/>
      <c r="V19" s="30"/>
      <c r="W19" s="30"/>
      <c r="X19" s="30"/>
      <c r="Y19" s="30"/>
      <c r="Z19" s="30"/>
    </row>
    <row r="20" spans="1:26" ht="14.25">
      <c r="A20" s="49" t="s">
        <v>121</v>
      </c>
      <c r="B20" s="49">
        <v>914794403</v>
      </c>
      <c r="C20" s="49">
        <v>150000000</v>
      </c>
      <c r="D20" s="80">
        <f t="shared" si="0"/>
        <v>1064794403</v>
      </c>
      <c r="E20" s="49">
        <v>3313332423</v>
      </c>
      <c r="F20" s="80">
        <f t="shared" si="1"/>
        <v>4378126826</v>
      </c>
      <c r="G20" s="50">
        <f t="shared" si="2"/>
        <v>1.3306201717573457E-2</v>
      </c>
      <c r="H20" s="140">
        <v>1642793690</v>
      </c>
      <c r="I20" s="51">
        <v>1651067160</v>
      </c>
      <c r="J20" s="30"/>
      <c r="K20" s="30"/>
      <c r="L20" s="30"/>
      <c r="M20" s="30"/>
      <c r="N20" s="30"/>
      <c r="O20" s="30"/>
      <c r="P20" s="30"/>
      <c r="Q20" s="30"/>
      <c r="R20" s="30"/>
      <c r="S20" s="30"/>
      <c r="T20" s="30"/>
      <c r="U20" s="30"/>
      <c r="V20" s="30"/>
      <c r="W20" s="30"/>
      <c r="X20" s="30"/>
      <c r="Y20" s="30"/>
      <c r="Z20" s="30"/>
    </row>
    <row r="21" spans="1:26" ht="14.25">
      <c r="A21" s="49" t="s">
        <v>120</v>
      </c>
      <c r="B21" s="49">
        <v>949470904</v>
      </c>
      <c r="C21" s="49">
        <v>1392804000</v>
      </c>
      <c r="D21" s="80">
        <f t="shared" si="0"/>
        <v>2342274904</v>
      </c>
      <c r="E21" s="49">
        <v>2000000000</v>
      </c>
      <c r="F21" s="80">
        <f t="shared" si="1"/>
        <v>4342274904</v>
      </c>
      <c r="G21" s="50">
        <f t="shared" si="2"/>
        <v>1.31972389293642E-2</v>
      </c>
      <c r="H21" s="140">
        <v>2669695440</v>
      </c>
      <c r="I21" s="51">
        <v>1948847470</v>
      </c>
      <c r="J21" s="30"/>
      <c r="K21" s="30"/>
      <c r="L21" s="30"/>
      <c r="M21" s="30"/>
      <c r="N21" s="30"/>
      <c r="O21" s="30"/>
      <c r="P21" s="30"/>
      <c r="Q21" s="30"/>
      <c r="R21" s="30"/>
      <c r="S21" s="30"/>
      <c r="T21" s="30"/>
      <c r="U21" s="30"/>
      <c r="V21" s="30"/>
      <c r="W21" s="30"/>
      <c r="X21" s="30"/>
      <c r="Y21" s="30"/>
      <c r="Z21" s="30"/>
    </row>
    <row r="22" spans="1:26" ht="14.25">
      <c r="A22" s="49" t="s">
        <v>119</v>
      </c>
      <c r="B22" s="49">
        <v>577252689</v>
      </c>
      <c r="C22" s="49">
        <v>350000000</v>
      </c>
      <c r="D22" s="80">
        <f t="shared" si="0"/>
        <v>927252689</v>
      </c>
      <c r="E22" s="49">
        <v>200000000</v>
      </c>
      <c r="F22" s="80">
        <f t="shared" si="1"/>
        <v>1127252689</v>
      </c>
      <c r="G22" s="50">
        <f t="shared" si="2"/>
        <v>3.4259975242003412E-3</v>
      </c>
      <c r="H22" s="140">
        <v>701442616</v>
      </c>
      <c r="I22" s="51">
        <v>221809119</v>
      </c>
      <c r="J22" s="30"/>
      <c r="K22" s="30"/>
      <c r="L22" s="30"/>
      <c r="M22" s="30"/>
      <c r="N22" s="30"/>
      <c r="O22" s="30"/>
      <c r="P22" s="30"/>
      <c r="Q22" s="30"/>
      <c r="R22" s="30"/>
      <c r="S22" s="30"/>
      <c r="T22" s="30"/>
      <c r="U22" s="30"/>
      <c r="V22" s="30"/>
      <c r="W22" s="30"/>
      <c r="X22" s="30"/>
      <c r="Y22" s="30"/>
      <c r="Z22" s="30"/>
    </row>
    <row r="23" spans="1:26" ht="14.25">
      <c r="A23" s="49" t="s">
        <v>118</v>
      </c>
      <c r="B23" s="49">
        <v>515911996</v>
      </c>
      <c r="C23" s="49">
        <v>1200000000</v>
      </c>
      <c r="D23" s="80">
        <f t="shared" si="0"/>
        <v>1715911996</v>
      </c>
      <c r="E23" s="49">
        <v>3000000000</v>
      </c>
      <c r="F23" s="80">
        <f t="shared" si="1"/>
        <v>4715911996</v>
      </c>
      <c r="G23" s="50">
        <f t="shared" si="2"/>
        <v>1.4332813734048844E-2</v>
      </c>
      <c r="H23" s="140">
        <v>1133146782</v>
      </c>
      <c r="I23" s="51">
        <v>4783255025</v>
      </c>
      <c r="J23" s="30"/>
      <c r="K23" s="30"/>
      <c r="L23" s="30"/>
      <c r="M23" s="30"/>
      <c r="N23" s="30"/>
      <c r="O23" s="30"/>
      <c r="P23" s="30"/>
      <c r="Q23" s="30"/>
      <c r="R23" s="30"/>
      <c r="S23" s="30"/>
      <c r="T23" s="30"/>
      <c r="U23" s="30"/>
      <c r="V23" s="30"/>
      <c r="W23" s="30"/>
      <c r="X23" s="30"/>
      <c r="Y23" s="30"/>
      <c r="Z23" s="30"/>
    </row>
    <row r="24" spans="1:26" ht="14.25">
      <c r="A24" s="49" t="s">
        <v>117</v>
      </c>
      <c r="B24" s="49">
        <v>123841499</v>
      </c>
      <c r="C24" s="49">
        <v>500000000</v>
      </c>
      <c r="D24" s="80">
        <f t="shared" si="0"/>
        <v>623841499</v>
      </c>
      <c r="E24" s="49">
        <v>500000000</v>
      </c>
      <c r="F24" s="80">
        <f t="shared" si="1"/>
        <v>1123841499</v>
      </c>
      <c r="G24" s="50">
        <f t="shared" si="2"/>
        <v>3.4156300807614221E-3</v>
      </c>
      <c r="H24" s="140">
        <v>339883687</v>
      </c>
      <c r="I24" s="51">
        <v>2181976997</v>
      </c>
      <c r="J24" s="30"/>
      <c r="K24" s="30"/>
      <c r="L24" s="30"/>
      <c r="M24" s="30"/>
      <c r="N24" s="30"/>
      <c r="O24" s="30"/>
      <c r="P24" s="30"/>
      <c r="Q24" s="30"/>
      <c r="R24" s="30"/>
      <c r="S24" s="30"/>
      <c r="T24" s="30"/>
      <c r="U24" s="30"/>
      <c r="V24" s="30"/>
      <c r="W24" s="30"/>
      <c r="X24" s="30"/>
      <c r="Y24" s="30"/>
      <c r="Z24" s="30"/>
    </row>
    <row r="25" spans="1:26" ht="14.25">
      <c r="A25" s="49" t="s">
        <v>116</v>
      </c>
      <c r="B25" s="49">
        <v>12093166502</v>
      </c>
      <c r="C25" s="49">
        <v>130000000</v>
      </c>
      <c r="D25" s="80">
        <f t="shared" si="0"/>
        <v>12223166502</v>
      </c>
      <c r="E25" s="49">
        <v>280000000</v>
      </c>
      <c r="F25" s="80">
        <f t="shared" si="1"/>
        <v>12503166502</v>
      </c>
      <c r="G25" s="50">
        <f t="shared" si="2"/>
        <v>3.8000190994014693E-2</v>
      </c>
      <c r="H25" s="140">
        <v>9130450089</v>
      </c>
      <c r="I25" s="51">
        <v>9139260269</v>
      </c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</row>
    <row r="26" spans="1:26" ht="14.25">
      <c r="A26" s="49" t="s">
        <v>115</v>
      </c>
      <c r="B26" s="49">
        <v>5236902650</v>
      </c>
      <c r="C26" s="49">
        <v>20000000</v>
      </c>
      <c r="D26" s="80">
        <f t="shared" si="0"/>
        <v>5256902650</v>
      </c>
      <c r="E26" s="49">
        <v>100000000</v>
      </c>
      <c r="F26" s="80">
        <f t="shared" si="1"/>
        <v>5356902650</v>
      </c>
      <c r="G26" s="50">
        <f t="shared" si="2"/>
        <v>1.6280941616172315E-2</v>
      </c>
      <c r="H26" s="141">
        <v>2411773350</v>
      </c>
      <c r="I26" s="51">
        <v>3788650537</v>
      </c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  <c r="V26" s="30"/>
      <c r="W26" s="30"/>
      <c r="X26" s="30"/>
      <c r="Y26" s="30"/>
      <c r="Z26" s="30"/>
    </row>
    <row r="27" spans="1:26" ht="14.25">
      <c r="A27" s="139" t="s">
        <v>114</v>
      </c>
      <c r="B27" s="139">
        <v>2021382800</v>
      </c>
      <c r="C27" s="139">
        <v>120000000</v>
      </c>
      <c r="D27" s="80">
        <f t="shared" si="0"/>
        <v>2141382800</v>
      </c>
      <c r="E27" s="139"/>
      <c r="F27" s="80">
        <f t="shared" si="1"/>
        <v>2141382800</v>
      </c>
      <c r="G27" s="50">
        <f t="shared" si="2"/>
        <v>6.5081877761350758E-3</v>
      </c>
      <c r="H27" s="142">
        <v>2118267481</v>
      </c>
      <c r="I27" s="51">
        <v>2175221714</v>
      </c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  <c r="V27" s="30"/>
      <c r="W27" s="30"/>
      <c r="X27" s="30"/>
      <c r="Y27" s="30"/>
      <c r="Z27" s="30"/>
    </row>
    <row r="28" spans="1:26" ht="15">
      <c r="A28" s="139" t="s">
        <v>113</v>
      </c>
      <c r="B28" s="139">
        <v>2210299534</v>
      </c>
      <c r="C28" s="139">
        <v>2000000000</v>
      </c>
      <c r="D28" s="87"/>
      <c r="E28" s="139">
        <v>100000000</v>
      </c>
      <c r="F28" s="129">
        <f>F30-F29</f>
        <v>160230329927</v>
      </c>
      <c r="G28" s="130">
        <f t="shared" si="2"/>
        <v>0.48697928954925374</v>
      </c>
      <c r="H28" s="143">
        <v>5532089439</v>
      </c>
      <c r="I28" s="51">
        <v>3154877207</v>
      </c>
      <c r="J28" s="30"/>
      <c r="K28" s="30"/>
      <c r="L28" s="30"/>
      <c r="M28" s="30"/>
      <c r="N28" s="30"/>
      <c r="O28" s="30"/>
      <c r="P28" s="30"/>
      <c r="Q28" s="30"/>
      <c r="R28" s="30"/>
      <c r="S28" s="30"/>
      <c r="T28" s="30"/>
      <c r="U28" s="30"/>
      <c r="V28" s="30"/>
      <c r="W28" s="30"/>
      <c r="X28" s="30"/>
      <c r="Y28" s="30"/>
      <c r="Z28" s="30"/>
    </row>
    <row r="29" spans="1:26" ht="21.95" customHeight="1" thickBot="1">
      <c r="A29" s="134" t="s">
        <v>100</v>
      </c>
      <c r="B29" s="82">
        <f>SUM(B6:B27)</f>
        <v>27194439826</v>
      </c>
      <c r="C29" s="82">
        <f>SUM(C6:C27)</f>
        <v>39767041363</v>
      </c>
      <c r="D29" s="82">
        <f>SUM(D6:D27)</f>
        <v>66961481189</v>
      </c>
      <c r="E29" s="82">
        <f>SUM(E6:E27)</f>
        <v>101837232553</v>
      </c>
      <c r="F29" s="82">
        <f>SUM(F6:F27)</f>
        <v>168798713742</v>
      </c>
      <c r="G29" s="83">
        <f t="shared" si="2"/>
        <v>0.51302071045074626</v>
      </c>
      <c r="H29" s="133">
        <f>SUM(H6:H28)</f>
        <v>91679994650</v>
      </c>
      <c r="I29" s="133">
        <f>SUM(I6:I28)</f>
        <v>91761190842</v>
      </c>
      <c r="J29" s="30"/>
      <c r="K29" s="30"/>
      <c r="L29" s="30"/>
      <c r="M29" s="30"/>
      <c r="N29" s="30"/>
      <c r="O29" s="30"/>
      <c r="P29" s="30"/>
      <c r="Q29" s="30"/>
      <c r="R29" s="30"/>
      <c r="S29" s="30"/>
      <c r="T29" s="30"/>
      <c r="U29" s="30"/>
      <c r="V29" s="30"/>
      <c r="W29" s="30"/>
      <c r="X29" s="30"/>
      <c r="Y29" s="30"/>
      <c r="Z29" s="30"/>
    </row>
    <row r="30" spans="1:26" ht="20.100000000000001" customHeight="1" thickTop="1" thickBot="1">
      <c r="A30" s="135" t="s">
        <v>77</v>
      </c>
      <c r="B30" s="131"/>
      <c r="C30" s="131"/>
      <c r="D30" s="131"/>
      <c r="E30" s="136" t="s">
        <v>77</v>
      </c>
      <c r="F30" s="127">
        <f>'Expenditure  Page '!B18</f>
        <v>329029043669</v>
      </c>
      <c r="G30" s="85">
        <f t="shared" si="2"/>
        <v>1</v>
      </c>
      <c r="H30" s="132"/>
      <c r="I30" s="131"/>
      <c r="J30" s="30"/>
      <c r="K30" s="30"/>
      <c r="L30" s="30"/>
      <c r="M30" s="30"/>
      <c r="N30" s="30"/>
      <c r="O30" s="30"/>
      <c r="P30" s="30"/>
      <c r="Q30" s="30"/>
      <c r="R30" s="30"/>
      <c r="S30" s="30"/>
      <c r="T30" s="30"/>
      <c r="U30" s="30"/>
      <c r="V30" s="30"/>
      <c r="W30" s="30"/>
      <c r="X30" s="30"/>
      <c r="Y30" s="30"/>
      <c r="Z30" s="30"/>
    </row>
    <row r="31" spans="1:26" ht="15.75" customHeight="1" thickTop="1">
      <c r="A31" s="87"/>
      <c r="B31" s="30"/>
      <c r="C31" s="30"/>
      <c r="D31" s="30"/>
      <c r="E31" s="86"/>
      <c r="F31" s="86"/>
      <c r="G31" s="86"/>
      <c r="H31" s="86"/>
      <c r="I31" s="30"/>
      <c r="J31" s="30"/>
      <c r="K31" s="30"/>
      <c r="L31" s="30"/>
      <c r="M31" s="30"/>
      <c r="N31" s="30"/>
      <c r="O31" s="30"/>
      <c r="P31" s="30"/>
      <c r="Q31" s="30"/>
      <c r="R31" s="30"/>
      <c r="S31" s="30"/>
      <c r="T31" s="30"/>
      <c r="U31" s="30"/>
      <c r="V31" s="30"/>
      <c r="W31" s="30"/>
      <c r="X31" s="30"/>
      <c r="Y31" s="30"/>
      <c r="Z31" s="30"/>
    </row>
    <row r="32" spans="1:26" ht="15.75" customHeight="1">
      <c r="A32" s="88"/>
      <c r="B32" s="30"/>
      <c r="C32" s="30"/>
      <c r="D32" s="30"/>
      <c r="E32" s="86"/>
      <c r="F32" s="30"/>
      <c r="G32" s="30"/>
      <c r="I32" s="30"/>
      <c r="J32" s="30"/>
      <c r="K32" s="30"/>
      <c r="L32" s="30"/>
      <c r="M32" s="30"/>
      <c r="N32" s="30"/>
      <c r="O32" s="30"/>
      <c r="P32" s="30"/>
      <c r="Q32" s="30"/>
      <c r="R32" s="30"/>
      <c r="S32" s="30"/>
      <c r="T32" s="30"/>
      <c r="U32" s="30"/>
      <c r="V32" s="30"/>
      <c r="W32" s="30"/>
      <c r="X32" s="30"/>
      <c r="Y32" s="30"/>
      <c r="Z32" s="30"/>
    </row>
    <row r="33" spans="1:26" ht="15.75" customHeight="1">
      <c r="A33" s="89"/>
      <c r="B33" s="30"/>
      <c r="C33" s="30"/>
      <c r="D33" s="30"/>
      <c r="E33" s="86"/>
      <c r="F33" s="30"/>
      <c r="G33" s="30"/>
      <c r="I33" s="30"/>
      <c r="J33" s="30"/>
      <c r="K33" s="30"/>
      <c r="L33" s="30"/>
      <c r="M33" s="30"/>
      <c r="N33" s="30"/>
      <c r="O33" s="30"/>
      <c r="P33" s="30"/>
      <c r="Q33" s="30"/>
      <c r="R33" s="30"/>
      <c r="S33" s="30"/>
      <c r="T33" s="30"/>
      <c r="U33" s="30"/>
      <c r="V33" s="30"/>
      <c r="W33" s="30"/>
      <c r="X33" s="30"/>
      <c r="Y33" s="30"/>
      <c r="Z33" s="30"/>
    </row>
    <row r="34" spans="1:26" ht="15.75" customHeight="1">
      <c r="A34" s="89"/>
      <c r="B34" s="30"/>
      <c r="C34" s="30"/>
      <c r="D34" s="30"/>
      <c r="E34" s="86"/>
      <c r="F34" s="30"/>
      <c r="G34" s="30"/>
      <c r="I34" s="30"/>
      <c r="J34" s="30"/>
      <c r="K34" s="30"/>
      <c r="L34" s="30"/>
      <c r="M34" s="30"/>
      <c r="N34" s="30"/>
      <c r="O34" s="30"/>
      <c r="P34" s="30"/>
      <c r="Q34" s="30"/>
      <c r="R34" s="30"/>
      <c r="S34" s="30"/>
      <c r="T34" s="30"/>
      <c r="U34" s="30"/>
      <c r="V34" s="30"/>
      <c r="W34" s="30"/>
      <c r="X34" s="30"/>
      <c r="Y34" s="30"/>
      <c r="Z34" s="30"/>
    </row>
    <row r="35" spans="1:26" ht="15.75" customHeight="1">
      <c r="A35" s="89"/>
      <c r="B35" s="30"/>
      <c r="C35" s="30"/>
      <c r="D35" s="30"/>
      <c r="E35" s="86"/>
      <c r="F35" s="30"/>
      <c r="G35" s="30"/>
      <c r="I35" s="30"/>
      <c r="J35" s="30"/>
      <c r="K35" s="30"/>
      <c r="L35" s="30"/>
      <c r="M35" s="30"/>
      <c r="N35" s="30"/>
      <c r="O35" s="30"/>
      <c r="P35" s="30"/>
      <c r="Q35" s="30"/>
      <c r="R35" s="30"/>
      <c r="S35" s="30"/>
      <c r="T35" s="30"/>
      <c r="U35" s="30"/>
      <c r="V35" s="30"/>
      <c r="W35" s="30"/>
      <c r="X35" s="30"/>
      <c r="Y35" s="30"/>
      <c r="Z35" s="30"/>
    </row>
    <row r="36" spans="1:26" ht="15.75" customHeight="1">
      <c r="A36" s="89"/>
      <c r="B36" s="30"/>
      <c r="C36" s="30"/>
      <c r="D36" s="30"/>
      <c r="E36" s="86"/>
      <c r="F36" s="30"/>
      <c r="G36" s="30"/>
      <c r="I36" s="30"/>
      <c r="J36" s="30"/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30"/>
      <c r="V36" s="30"/>
      <c r="W36" s="30"/>
      <c r="X36" s="30"/>
      <c r="Y36" s="30"/>
      <c r="Z36" s="30"/>
    </row>
    <row r="37" spans="1:26" ht="15.75" customHeight="1">
      <c r="A37" s="89"/>
      <c r="B37" s="30"/>
      <c r="C37" s="30"/>
      <c r="D37" s="30"/>
      <c r="E37" s="86"/>
      <c r="F37" s="30"/>
      <c r="G37" s="30"/>
      <c r="I37" s="30"/>
      <c r="J37" s="30"/>
      <c r="K37" s="30"/>
      <c r="L37" s="30"/>
      <c r="M37" s="30"/>
      <c r="N37" s="30"/>
      <c r="O37" s="30"/>
      <c r="P37" s="30"/>
      <c r="Q37" s="30"/>
      <c r="R37" s="30"/>
      <c r="S37" s="30"/>
      <c r="T37" s="30"/>
      <c r="U37" s="30"/>
      <c r="V37" s="30"/>
      <c r="W37" s="30"/>
      <c r="X37" s="30"/>
      <c r="Y37" s="30"/>
      <c r="Z37" s="30"/>
    </row>
    <row r="38" spans="1:26" ht="15.75" customHeight="1">
      <c r="A38" s="89"/>
      <c r="B38" s="30"/>
      <c r="C38" s="30"/>
      <c r="D38" s="30"/>
      <c r="E38" s="86"/>
      <c r="F38" s="30"/>
      <c r="G38" s="30"/>
      <c r="I38" s="30"/>
      <c r="J38" s="30"/>
      <c r="K38" s="30"/>
      <c r="L38" s="30"/>
      <c r="M38" s="30"/>
      <c r="N38" s="30"/>
      <c r="O38" s="30"/>
      <c r="P38" s="30"/>
      <c r="Q38" s="30"/>
      <c r="R38" s="30"/>
      <c r="S38" s="30"/>
      <c r="T38" s="30"/>
      <c r="U38" s="30"/>
      <c r="V38" s="30"/>
      <c r="W38" s="30"/>
      <c r="X38" s="30"/>
      <c r="Y38" s="30"/>
      <c r="Z38" s="30"/>
    </row>
    <row r="39" spans="1:26" ht="15.75" customHeight="1">
      <c r="A39" s="87"/>
      <c r="B39" s="30"/>
      <c r="C39" s="30"/>
      <c r="D39" s="30"/>
      <c r="E39" s="86"/>
      <c r="F39" s="30"/>
      <c r="G39" s="30"/>
      <c r="I39" s="30"/>
      <c r="J39" s="30"/>
      <c r="K39" s="30"/>
      <c r="L39" s="30"/>
      <c r="M39" s="30"/>
      <c r="N39" s="30"/>
      <c r="O39" s="30"/>
      <c r="P39" s="30"/>
      <c r="Q39" s="30"/>
      <c r="R39" s="30"/>
      <c r="S39" s="30"/>
      <c r="T39" s="30"/>
      <c r="U39" s="30"/>
      <c r="V39" s="30"/>
      <c r="W39" s="30"/>
      <c r="X39" s="30"/>
      <c r="Y39" s="30"/>
      <c r="Z39" s="30"/>
    </row>
    <row r="40" spans="1:26" ht="15.75" customHeight="1">
      <c r="B40" s="30"/>
      <c r="C40" s="30"/>
      <c r="D40" s="30"/>
      <c r="E40" s="86"/>
      <c r="F40" s="30"/>
      <c r="G40" s="30"/>
      <c r="I40" s="30"/>
      <c r="J40" s="30"/>
      <c r="K40" s="30"/>
      <c r="L40" s="30"/>
      <c r="M40" s="30"/>
      <c r="N40" s="30"/>
      <c r="O40" s="30"/>
      <c r="P40" s="30"/>
      <c r="Q40" s="30"/>
      <c r="R40" s="30"/>
      <c r="S40" s="30"/>
      <c r="T40" s="30"/>
      <c r="U40" s="30"/>
      <c r="V40" s="30"/>
      <c r="W40" s="30"/>
      <c r="X40" s="30"/>
      <c r="Y40" s="30"/>
      <c r="Z40" s="30"/>
    </row>
    <row r="41" spans="1:26" ht="15.75" customHeight="1">
      <c r="B41" s="30"/>
      <c r="C41" s="30"/>
      <c r="D41" s="30"/>
      <c r="E41" s="30"/>
      <c r="F41" s="30"/>
      <c r="G41" s="30"/>
      <c r="H41" s="30"/>
      <c r="I41" s="30"/>
      <c r="J41" s="30"/>
      <c r="K41" s="30"/>
      <c r="L41" s="30"/>
      <c r="M41" s="30"/>
      <c r="N41" s="30"/>
      <c r="O41" s="30"/>
      <c r="P41" s="30"/>
      <c r="Q41" s="30"/>
      <c r="R41" s="30"/>
      <c r="S41" s="30"/>
      <c r="T41" s="30"/>
      <c r="U41" s="30"/>
      <c r="V41" s="30"/>
      <c r="W41" s="30"/>
      <c r="X41" s="30"/>
      <c r="Y41" s="30"/>
      <c r="Z41" s="30"/>
    </row>
    <row r="42" spans="1:26" ht="15.75" customHeight="1">
      <c r="A42" s="24" t="s">
        <v>9</v>
      </c>
      <c r="B42" s="30"/>
      <c r="C42" s="76"/>
      <c r="D42" s="30"/>
      <c r="E42" s="30"/>
      <c r="F42" s="30"/>
      <c r="G42" s="30"/>
      <c r="H42" s="30"/>
      <c r="I42" s="30"/>
      <c r="J42" s="30"/>
      <c r="K42" s="30"/>
      <c r="L42" s="30"/>
      <c r="M42" s="30"/>
      <c r="N42" s="30"/>
      <c r="O42" s="30"/>
      <c r="P42" s="30"/>
      <c r="Q42" s="30"/>
      <c r="R42" s="30"/>
      <c r="S42" s="30"/>
      <c r="T42" s="30"/>
      <c r="U42" s="30"/>
      <c r="V42" s="30"/>
      <c r="W42" s="30"/>
      <c r="X42" s="30"/>
      <c r="Y42" s="30"/>
      <c r="Z42" s="30"/>
    </row>
    <row r="43" spans="1:26" ht="15.75" customHeight="1">
      <c r="A43" s="25" t="s">
        <v>10</v>
      </c>
      <c r="B43" s="30"/>
      <c r="C43" s="76"/>
      <c r="D43" s="30"/>
      <c r="E43" s="30"/>
      <c r="F43" s="30"/>
      <c r="G43" s="30"/>
      <c r="H43" s="30"/>
      <c r="I43" s="30"/>
      <c r="J43" s="30"/>
      <c r="K43" s="30"/>
      <c r="L43" s="30"/>
      <c r="M43" s="30"/>
      <c r="N43" s="30"/>
      <c r="O43" s="30"/>
      <c r="P43" s="30"/>
      <c r="Q43" s="30"/>
      <c r="R43" s="30"/>
      <c r="S43" s="30"/>
      <c r="T43" s="30"/>
      <c r="U43" s="30"/>
      <c r="V43" s="30"/>
      <c r="W43" s="30"/>
      <c r="X43" s="30"/>
      <c r="Y43" s="30"/>
      <c r="Z43" s="30"/>
    </row>
    <row r="44" spans="1:26" ht="15.75" customHeight="1">
      <c r="A44" s="26" t="s">
        <v>11</v>
      </c>
      <c r="B44" s="30"/>
      <c r="C44" s="76"/>
      <c r="D44" s="30"/>
      <c r="E44" s="30"/>
      <c r="F44" s="30"/>
      <c r="G44" s="30"/>
      <c r="H44" s="30"/>
      <c r="I44" s="30"/>
      <c r="J44" s="30"/>
      <c r="K44" s="30"/>
      <c r="L44" s="30"/>
      <c r="M44" s="30"/>
      <c r="N44" s="30"/>
      <c r="O44" s="30"/>
      <c r="P44" s="30"/>
      <c r="Q44" s="30"/>
      <c r="R44" s="30"/>
      <c r="S44" s="30"/>
      <c r="T44" s="30"/>
      <c r="U44" s="30"/>
      <c r="V44" s="30"/>
      <c r="W44" s="30"/>
      <c r="X44" s="30"/>
      <c r="Y44" s="30"/>
      <c r="Z44" s="30"/>
    </row>
    <row r="45" spans="1:26" ht="15.75" customHeight="1">
      <c r="A45" s="27" t="s">
        <v>12</v>
      </c>
      <c r="B45" s="30"/>
      <c r="C45" s="76"/>
      <c r="D45" s="30"/>
      <c r="E45" s="30"/>
      <c r="F45" s="30"/>
      <c r="G45" s="30"/>
      <c r="H45" s="30"/>
      <c r="I45" s="30"/>
      <c r="J45" s="30"/>
      <c r="K45" s="30"/>
      <c r="L45" s="30"/>
      <c r="M45" s="30"/>
      <c r="N45" s="30"/>
      <c r="O45" s="30"/>
      <c r="P45" s="30"/>
      <c r="Q45" s="30"/>
      <c r="R45" s="30"/>
      <c r="S45" s="30"/>
      <c r="T45" s="30"/>
      <c r="U45" s="30"/>
      <c r="V45" s="30"/>
      <c r="W45" s="30"/>
      <c r="X45" s="30"/>
      <c r="Y45" s="30"/>
      <c r="Z45" s="30"/>
    </row>
    <row r="46" spans="1:26" ht="15.75" customHeight="1">
      <c r="A46" s="28" t="s">
        <v>13</v>
      </c>
      <c r="B46" s="30"/>
      <c r="C46" s="76"/>
      <c r="D46" s="30"/>
      <c r="E46" s="30"/>
      <c r="F46" s="30"/>
      <c r="G46" s="30"/>
      <c r="H46" s="30"/>
      <c r="I46" s="30"/>
      <c r="J46" s="30"/>
      <c r="K46" s="30"/>
      <c r="L46" s="30"/>
      <c r="M46" s="30"/>
      <c r="N46" s="30"/>
      <c r="O46" s="30"/>
      <c r="P46" s="30"/>
      <c r="Q46" s="30"/>
      <c r="R46" s="30"/>
      <c r="S46" s="30"/>
      <c r="T46" s="30"/>
      <c r="U46" s="30"/>
      <c r="V46" s="30"/>
      <c r="W46" s="30"/>
      <c r="X46" s="30"/>
      <c r="Y46" s="30"/>
      <c r="Z46" s="30"/>
    </row>
    <row r="47" spans="1:26" ht="15.75" customHeight="1">
      <c r="A47" s="29" t="s">
        <v>14</v>
      </c>
      <c r="B47" s="30"/>
      <c r="C47" s="76"/>
      <c r="D47" s="30"/>
      <c r="E47" s="30"/>
      <c r="F47" s="30"/>
      <c r="G47" s="30"/>
      <c r="H47" s="30"/>
      <c r="I47" s="30"/>
      <c r="J47" s="30"/>
      <c r="K47" s="30"/>
      <c r="L47" s="30"/>
      <c r="M47" s="30"/>
      <c r="N47" s="30"/>
      <c r="O47" s="30"/>
      <c r="P47" s="30"/>
      <c r="Q47" s="30"/>
      <c r="R47" s="30"/>
      <c r="S47" s="30"/>
      <c r="T47" s="30"/>
      <c r="U47" s="30"/>
      <c r="V47" s="30"/>
      <c r="W47" s="30"/>
      <c r="X47" s="30"/>
      <c r="Y47" s="30"/>
      <c r="Z47" s="30"/>
    </row>
    <row r="48" spans="1:26" ht="15.75" customHeight="1">
      <c r="A48" s="30"/>
      <c r="B48" s="30"/>
      <c r="C48" s="76"/>
      <c r="D48" s="30"/>
      <c r="E48" s="30"/>
      <c r="F48" s="30"/>
      <c r="G48" s="30"/>
      <c r="H48" s="30"/>
      <c r="I48" s="30"/>
      <c r="J48" s="30"/>
      <c r="K48" s="30"/>
      <c r="L48" s="30"/>
      <c r="M48" s="30"/>
      <c r="N48" s="30"/>
      <c r="O48" s="30"/>
      <c r="P48" s="30"/>
      <c r="Q48" s="30"/>
      <c r="R48" s="30"/>
      <c r="S48" s="30"/>
      <c r="T48" s="30"/>
      <c r="U48" s="30"/>
      <c r="V48" s="30"/>
      <c r="W48" s="30"/>
      <c r="X48" s="30"/>
      <c r="Y48" s="30"/>
      <c r="Z48" s="30"/>
    </row>
    <row r="49" spans="1:26" ht="15.75" customHeight="1">
      <c r="A49" s="30"/>
      <c r="B49" s="30"/>
      <c r="C49" s="76"/>
      <c r="D49" s="30"/>
      <c r="E49" s="30"/>
      <c r="F49" s="30"/>
      <c r="G49" s="30"/>
      <c r="H49" s="30"/>
      <c r="I49" s="30"/>
      <c r="J49" s="30"/>
      <c r="K49" s="30"/>
      <c r="L49" s="30"/>
      <c r="M49" s="30"/>
      <c r="N49" s="30"/>
      <c r="O49" s="30"/>
      <c r="P49" s="30"/>
      <c r="Q49" s="30"/>
      <c r="R49" s="30"/>
      <c r="S49" s="30"/>
      <c r="T49" s="30"/>
      <c r="U49" s="30"/>
      <c r="V49" s="30"/>
      <c r="W49" s="30"/>
      <c r="X49" s="30"/>
      <c r="Y49" s="30"/>
      <c r="Z49" s="30"/>
    </row>
    <row r="50" spans="1:26" ht="15.75" customHeight="1">
      <c r="A50" s="30"/>
      <c r="B50" s="30"/>
      <c r="C50" s="76"/>
      <c r="D50" s="30"/>
      <c r="E50" s="30"/>
      <c r="F50" s="30"/>
      <c r="G50" s="30"/>
      <c r="H50" s="30"/>
      <c r="I50" s="30"/>
      <c r="J50" s="30"/>
      <c r="K50" s="30"/>
      <c r="L50" s="30"/>
      <c r="M50" s="30"/>
      <c r="N50" s="30"/>
      <c r="O50" s="30"/>
      <c r="P50" s="30"/>
      <c r="Q50" s="30"/>
      <c r="R50" s="30"/>
      <c r="S50" s="30"/>
      <c r="T50" s="30"/>
      <c r="U50" s="30"/>
      <c r="V50" s="30"/>
      <c r="W50" s="30"/>
      <c r="X50" s="30"/>
      <c r="Y50" s="30"/>
      <c r="Z50" s="30"/>
    </row>
    <row r="51" spans="1:26" ht="15.75" customHeight="1">
      <c r="A51" s="30"/>
      <c r="B51" s="30"/>
      <c r="C51" s="76"/>
      <c r="D51" s="30"/>
      <c r="E51" s="30"/>
      <c r="F51" s="30"/>
      <c r="G51" s="30"/>
      <c r="H51" s="30"/>
      <c r="I51" s="30"/>
      <c r="J51" s="30"/>
      <c r="K51" s="30"/>
      <c r="L51" s="30"/>
      <c r="M51" s="30"/>
      <c r="N51" s="30"/>
      <c r="O51" s="30"/>
      <c r="P51" s="30"/>
      <c r="Q51" s="30"/>
      <c r="R51" s="30"/>
      <c r="S51" s="30"/>
      <c r="T51" s="30"/>
      <c r="U51" s="30"/>
      <c r="V51" s="30"/>
      <c r="W51" s="30"/>
      <c r="X51" s="30"/>
      <c r="Y51" s="30"/>
      <c r="Z51" s="30"/>
    </row>
    <row r="52" spans="1:26" ht="15.75" customHeight="1">
      <c r="A52" s="30"/>
      <c r="B52" s="30"/>
      <c r="C52" s="76"/>
      <c r="D52" s="30"/>
      <c r="E52" s="30"/>
      <c r="F52" s="30"/>
      <c r="G52" s="30"/>
      <c r="H52" s="30"/>
      <c r="I52" s="30"/>
      <c r="J52" s="30"/>
      <c r="K52" s="30"/>
      <c r="L52" s="30"/>
      <c r="M52" s="30"/>
      <c r="N52" s="30"/>
      <c r="O52" s="30"/>
      <c r="P52" s="30"/>
      <c r="Q52" s="30"/>
      <c r="R52" s="30"/>
      <c r="S52" s="30"/>
      <c r="T52" s="30"/>
      <c r="U52" s="30"/>
      <c r="V52" s="30"/>
      <c r="W52" s="30"/>
      <c r="X52" s="30"/>
      <c r="Y52" s="30"/>
      <c r="Z52" s="30"/>
    </row>
    <row r="53" spans="1:26" ht="15.75" customHeight="1">
      <c r="A53" s="30"/>
      <c r="B53" s="30"/>
      <c r="C53" s="76"/>
      <c r="D53" s="30"/>
      <c r="E53" s="30"/>
      <c r="F53" s="30"/>
      <c r="G53" s="30"/>
      <c r="H53" s="30"/>
      <c r="I53" s="30"/>
      <c r="J53" s="30"/>
      <c r="K53" s="30"/>
      <c r="L53" s="30"/>
      <c r="M53" s="30"/>
      <c r="N53" s="30"/>
      <c r="O53" s="30"/>
      <c r="P53" s="30"/>
      <c r="Q53" s="30"/>
      <c r="R53" s="30"/>
      <c r="S53" s="30"/>
      <c r="T53" s="30"/>
      <c r="U53" s="30"/>
      <c r="V53" s="30"/>
      <c r="W53" s="30"/>
      <c r="X53" s="30"/>
      <c r="Y53" s="30"/>
      <c r="Z53" s="30"/>
    </row>
    <row r="54" spans="1:26" ht="15.75" customHeight="1">
      <c r="A54" s="30"/>
      <c r="B54" s="30"/>
      <c r="C54" s="76"/>
      <c r="D54" s="30"/>
      <c r="E54" s="30"/>
      <c r="F54" s="30"/>
      <c r="G54" s="30"/>
      <c r="H54" s="30"/>
      <c r="I54" s="30"/>
      <c r="J54" s="30"/>
      <c r="K54" s="30"/>
      <c r="L54" s="30"/>
      <c r="M54" s="30"/>
      <c r="N54" s="30"/>
      <c r="O54" s="30"/>
      <c r="P54" s="30"/>
      <c r="Q54" s="30"/>
      <c r="R54" s="30"/>
      <c r="S54" s="30"/>
      <c r="T54" s="30"/>
      <c r="U54" s="30"/>
      <c r="V54" s="30"/>
      <c r="W54" s="30"/>
      <c r="X54" s="30"/>
      <c r="Y54" s="30"/>
      <c r="Z54" s="30"/>
    </row>
    <row r="55" spans="1:26" ht="15.75" customHeight="1">
      <c r="A55" s="30"/>
      <c r="B55" s="30"/>
      <c r="C55" s="76"/>
      <c r="D55" s="30"/>
      <c r="E55" s="30"/>
      <c r="F55" s="30"/>
      <c r="G55" s="30"/>
      <c r="H55" s="30"/>
      <c r="I55" s="30"/>
      <c r="J55" s="30"/>
      <c r="K55" s="30"/>
      <c r="L55" s="30"/>
      <c r="M55" s="30"/>
      <c r="N55" s="30"/>
      <c r="O55" s="30"/>
      <c r="P55" s="30"/>
      <c r="Q55" s="30"/>
      <c r="R55" s="30"/>
      <c r="S55" s="30"/>
      <c r="T55" s="30"/>
      <c r="U55" s="30"/>
      <c r="V55" s="30"/>
      <c r="W55" s="30"/>
      <c r="X55" s="30"/>
      <c r="Y55" s="30"/>
      <c r="Z55" s="30"/>
    </row>
    <row r="56" spans="1:26" ht="15.75" customHeight="1">
      <c r="A56" s="30"/>
      <c r="B56" s="30"/>
      <c r="C56" s="76"/>
      <c r="D56" s="30"/>
      <c r="E56" s="30"/>
      <c r="F56" s="30"/>
      <c r="G56" s="30"/>
      <c r="H56" s="30"/>
      <c r="I56" s="30"/>
      <c r="J56" s="30"/>
      <c r="K56" s="30"/>
      <c r="L56" s="30"/>
      <c r="M56" s="30"/>
      <c r="N56" s="30"/>
      <c r="O56" s="30"/>
      <c r="P56" s="30"/>
      <c r="Q56" s="30"/>
      <c r="R56" s="30"/>
      <c r="S56" s="30"/>
      <c r="T56" s="30"/>
      <c r="U56" s="30"/>
      <c r="V56" s="30"/>
      <c r="W56" s="30"/>
      <c r="X56" s="30"/>
      <c r="Y56" s="30"/>
      <c r="Z56" s="30"/>
    </row>
    <row r="57" spans="1:26" ht="15.75" customHeight="1">
      <c r="A57" s="30"/>
      <c r="B57" s="30"/>
      <c r="C57" s="76"/>
      <c r="D57" s="30"/>
      <c r="E57" s="30"/>
      <c r="F57" s="30"/>
      <c r="G57" s="30"/>
      <c r="H57" s="30"/>
      <c r="I57" s="30"/>
      <c r="J57" s="30"/>
      <c r="K57" s="30"/>
      <c r="L57" s="30"/>
      <c r="M57" s="30"/>
      <c r="N57" s="30"/>
      <c r="O57" s="30"/>
      <c r="P57" s="30"/>
      <c r="Q57" s="30"/>
      <c r="R57" s="30"/>
      <c r="S57" s="30"/>
      <c r="T57" s="30"/>
      <c r="U57" s="30"/>
      <c r="V57" s="30"/>
      <c r="W57" s="30"/>
      <c r="X57" s="30"/>
      <c r="Y57" s="30"/>
      <c r="Z57" s="30"/>
    </row>
    <row r="58" spans="1:26" ht="15.75" customHeight="1">
      <c r="A58" s="30"/>
      <c r="B58" s="30"/>
      <c r="C58" s="76"/>
      <c r="D58" s="30"/>
      <c r="E58" s="30"/>
      <c r="F58" s="30"/>
      <c r="G58" s="30"/>
      <c r="H58" s="30"/>
      <c r="I58" s="30"/>
      <c r="J58" s="30"/>
      <c r="K58" s="30"/>
      <c r="L58" s="30"/>
      <c r="M58" s="30"/>
      <c r="N58" s="30"/>
      <c r="O58" s="30"/>
      <c r="P58" s="30"/>
      <c r="Q58" s="30"/>
      <c r="R58" s="30"/>
      <c r="S58" s="30"/>
      <c r="T58" s="30"/>
      <c r="U58" s="30"/>
      <c r="V58" s="30"/>
      <c r="W58" s="30"/>
      <c r="X58" s="30"/>
      <c r="Y58" s="30"/>
      <c r="Z58" s="30"/>
    </row>
    <row r="59" spans="1:26" ht="15.75" customHeight="1">
      <c r="A59" s="30"/>
      <c r="B59" s="30"/>
      <c r="C59" s="76"/>
      <c r="D59" s="30"/>
      <c r="E59" s="30"/>
      <c r="F59" s="30"/>
      <c r="G59" s="30"/>
      <c r="H59" s="30"/>
      <c r="I59" s="30"/>
      <c r="J59" s="30"/>
      <c r="K59" s="30"/>
      <c r="L59" s="30"/>
      <c r="M59" s="30"/>
      <c r="N59" s="30"/>
      <c r="O59" s="30"/>
      <c r="P59" s="30"/>
      <c r="Q59" s="30"/>
      <c r="R59" s="30"/>
      <c r="S59" s="30"/>
      <c r="T59" s="30"/>
      <c r="U59" s="30"/>
      <c r="V59" s="30"/>
      <c r="W59" s="30"/>
      <c r="X59" s="30"/>
      <c r="Y59" s="30"/>
      <c r="Z59" s="30"/>
    </row>
    <row r="60" spans="1:26" ht="15.75" customHeight="1">
      <c r="A60" s="30"/>
      <c r="B60" s="30"/>
      <c r="C60" s="76"/>
      <c r="D60" s="30"/>
      <c r="E60" s="30"/>
      <c r="F60" s="30"/>
      <c r="G60" s="30"/>
      <c r="H60" s="30"/>
      <c r="I60" s="30"/>
      <c r="J60" s="30"/>
      <c r="K60" s="30"/>
      <c r="L60" s="30"/>
      <c r="M60" s="30"/>
      <c r="N60" s="30"/>
      <c r="O60" s="30"/>
      <c r="P60" s="30"/>
      <c r="Q60" s="30"/>
      <c r="R60" s="30"/>
      <c r="S60" s="30"/>
      <c r="T60" s="30"/>
      <c r="U60" s="30"/>
      <c r="V60" s="30"/>
      <c r="W60" s="30"/>
      <c r="X60" s="30"/>
      <c r="Y60" s="30"/>
      <c r="Z60" s="30"/>
    </row>
    <row r="61" spans="1:26" ht="15.75" customHeight="1">
      <c r="A61" s="30"/>
      <c r="B61" s="30"/>
      <c r="C61" s="76"/>
      <c r="D61" s="30"/>
      <c r="E61" s="30"/>
      <c r="F61" s="30"/>
      <c r="G61" s="30"/>
      <c r="H61" s="30"/>
      <c r="I61" s="30"/>
      <c r="J61" s="30"/>
      <c r="K61" s="30"/>
      <c r="L61" s="30"/>
      <c r="M61" s="30"/>
      <c r="N61" s="30"/>
      <c r="O61" s="30"/>
      <c r="P61" s="30"/>
      <c r="Q61" s="30"/>
      <c r="R61" s="30"/>
      <c r="S61" s="30"/>
      <c r="T61" s="30"/>
      <c r="U61" s="30"/>
      <c r="V61" s="30"/>
      <c r="W61" s="30"/>
      <c r="X61" s="30"/>
      <c r="Y61" s="30"/>
      <c r="Z61" s="30"/>
    </row>
    <row r="62" spans="1:26" ht="15.75" customHeight="1">
      <c r="A62" s="30"/>
      <c r="B62" s="30"/>
      <c r="C62" s="76"/>
      <c r="D62" s="30"/>
      <c r="E62" s="30"/>
      <c r="F62" s="30"/>
      <c r="G62" s="30"/>
      <c r="H62" s="30"/>
      <c r="I62" s="30"/>
      <c r="J62" s="30"/>
      <c r="K62" s="30"/>
      <c r="L62" s="30"/>
      <c r="M62" s="30"/>
      <c r="N62" s="30"/>
      <c r="O62" s="30"/>
      <c r="P62" s="30"/>
      <c r="Q62" s="30"/>
      <c r="R62" s="30"/>
      <c r="S62" s="30"/>
      <c r="T62" s="30"/>
      <c r="U62" s="30"/>
      <c r="V62" s="30"/>
      <c r="W62" s="30"/>
      <c r="X62" s="30"/>
      <c r="Y62" s="30"/>
      <c r="Z62" s="30"/>
    </row>
    <row r="63" spans="1:26" ht="15.75" customHeight="1">
      <c r="A63" s="30"/>
      <c r="B63" s="30"/>
      <c r="C63" s="76"/>
      <c r="D63" s="30"/>
      <c r="E63" s="30"/>
      <c r="F63" s="30"/>
      <c r="G63" s="30"/>
      <c r="H63" s="30"/>
      <c r="I63" s="30"/>
      <c r="J63" s="30"/>
      <c r="K63" s="30"/>
      <c r="L63" s="30"/>
      <c r="M63" s="30"/>
      <c r="N63" s="30"/>
      <c r="O63" s="30"/>
      <c r="P63" s="30"/>
      <c r="Q63" s="30"/>
      <c r="R63" s="30"/>
      <c r="S63" s="30"/>
      <c r="T63" s="30"/>
      <c r="U63" s="30"/>
      <c r="V63" s="30"/>
      <c r="W63" s="30"/>
      <c r="X63" s="30"/>
      <c r="Y63" s="30"/>
      <c r="Z63" s="30"/>
    </row>
    <row r="64" spans="1:26" ht="15.75" customHeight="1">
      <c r="A64" s="30"/>
      <c r="B64" s="30"/>
      <c r="C64" s="76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</row>
    <row r="65" spans="1:26" ht="15.75" customHeight="1">
      <c r="A65" s="30"/>
      <c r="B65" s="30"/>
      <c r="C65" s="76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</row>
    <row r="66" spans="1:26" ht="15.75" customHeight="1">
      <c r="A66" s="30"/>
      <c r="B66" s="30"/>
      <c r="C66" s="76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</row>
    <row r="67" spans="1:26" ht="15.75" customHeight="1">
      <c r="A67" s="30"/>
      <c r="B67" s="30"/>
      <c r="C67" s="76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</row>
    <row r="68" spans="1:26" ht="15.75" customHeight="1">
      <c r="A68" s="30"/>
      <c r="B68" s="30"/>
      <c r="C68" s="76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</row>
    <row r="69" spans="1:26" ht="15.75" customHeight="1">
      <c r="A69" s="30"/>
      <c r="B69" s="30"/>
      <c r="C69" s="76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</row>
    <row r="70" spans="1:26" ht="15.75" customHeight="1">
      <c r="A70" s="30"/>
      <c r="B70" s="30"/>
      <c r="C70" s="76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</row>
    <row r="71" spans="1:26" ht="15.75" customHeight="1">
      <c r="A71" s="30"/>
      <c r="B71" s="30"/>
      <c r="C71" s="76"/>
      <c r="D71" s="30"/>
      <c r="E71" s="30"/>
      <c r="F71" s="30"/>
      <c r="G71" s="30"/>
      <c r="H71" s="30"/>
      <c r="I71" s="30"/>
      <c r="J71" s="30"/>
      <c r="K71" s="30"/>
      <c r="L71" s="30"/>
      <c r="M71" s="30"/>
      <c r="N71" s="30"/>
      <c r="O71" s="30"/>
      <c r="P71" s="30"/>
      <c r="Q71" s="30"/>
      <c r="R71" s="30"/>
      <c r="S71" s="30"/>
      <c r="T71" s="30"/>
      <c r="U71" s="30"/>
      <c r="V71" s="30"/>
      <c r="W71" s="30"/>
      <c r="X71" s="30"/>
      <c r="Y71" s="30"/>
      <c r="Z71" s="30"/>
    </row>
    <row r="72" spans="1:26" ht="15.75" customHeight="1">
      <c r="A72" s="30"/>
      <c r="B72" s="30"/>
      <c r="C72" s="76"/>
      <c r="D72" s="30"/>
      <c r="E72" s="30"/>
      <c r="F72" s="30"/>
      <c r="G72" s="30"/>
      <c r="H72" s="30"/>
      <c r="I72" s="30"/>
      <c r="J72" s="30"/>
      <c r="K72" s="30"/>
      <c r="L72" s="30"/>
      <c r="M72" s="30"/>
      <c r="N72" s="30"/>
      <c r="O72" s="30"/>
      <c r="P72" s="30"/>
      <c r="Q72" s="30"/>
      <c r="R72" s="30"/>
      <c r="S72" s="30"/>
      <c r="T72" s="30"/>
      <c r="U72" s="30"/>
      <c r="V72" s="30"/>
      <c r="W72" s="30"/>
      <c r="X72" s="30"/>
      <c r="Y72" s="30"/>
      <c r="Z72" s="30"/>
    </row>
    <row r="73" spans="1:26" ht="15.75" customHeight="1">
      <c r="A73" s="30"/>
      <c r="B73" s="30"/>
      <c r="C73" s="76"/>
      <c r="D73" s="30"/>
      <c r="E73" s="30"/>
      <c r="F73" s="30"/>
      <c r="G73" s="30"/>
      <c r="H73" s="30"/>
      <c r="I73" s="30"/>
      <c r="J73" s="30"/>
      <c r="K73" s="30"/>
      <c r="L73" s="30"/>
      <c r="M73" s="30"/>
      <c r="N73" s="30"/>
      <c r="O73" s="30"/>
      <c r="P73" s="30"/>
      <c r="Q73" s="30"/>
      <c r="R73" s="30"/>
      <c r="S73" s="30"/>
      <c r="T73" s="30"/>
      <c r="U73" s="30"/>
      <c r="V73" s="30"/>
      <c r="W73" s="30"/>
      <c r="X73" s="30"/>
      <c r="Y73" s="30"/>
      <c r="Z73" s="30"/>
    </row>
    <row r="74" spans="1:26" ht="15.75" customHeight="1">
      <c r="A74" s="30"/>
      <c r="B74" s="30"/>
      <c r="C74" s="76"/>
      <c r="D74" s="30"/>
      <c r="E74" s="30"/>
      <c r="F74" s="30"/>
      <c r="G74" s="30"/>
      <c r="H74" s="30"/>
      <c r="I74" s="30"/>
      <c r="J74" s="30"/>
      <c r="K74" s="30"/>
      <c r="L74" s="30"/>
      <c r="M74" s="30"/>
      <c r="N74" s="30"/>
      <c r="O74" s="30"/>
      <c r="P74" s="30"/>
      <c r="Q74" s="30"/>
      <c r="R74" s="30"/>
      <c r="S74" s="30"/>
      <c r="T74" s="30"/>
      <c r="U74" s="30"/>
      <c r="V74" s="30"/>
      <c r="W74" s="30"/>
      <c r="X74" s="30"/>
      <c r="Y74" s="30"/>
      <c r="Z74" s="30"/>
    </row>
    <row r="75" spans="1:26" ht="15.75" customHeight="1">
      <c r="A75" s="30"/>
      <c r="B75" s="30"/>
      <c r="C75" s="76"/>
      <c r="D75" s="30"/>
      <c r="E75" s="30"/>
      <c r="F75" s="30"/>
      <c r="G75" s="30"/>
      <c r="H75" s="30"/>
      <c r="I75" s="30"/>
      <c r="J75" s="30"/>
      <c r="K75" s="30"/>
      <c r="L75" s="30"/>
      <c r="M75" s="30"/>
      <c r="N75" s="30"/>
      <c r="O75" s="30"/>
      <c r="P75" s="30"/>
      <c r="Q75" s="30"/>
      <c r="R75" s="30"/>
      <c r="S75" s="30"/>
      <c r="T75" s="30"/>
      <c r="U75" s="30"/>
      <c r="V75" s="30"/>
      <c r="W75" s="30"/>
      <c r="X75" s="30"/>
      <c r="Y75" s="30"/>
      <c r="Z75" s="30"/>
    </row>
    <row r="76" spans="1:26" ht="15.75" customHeight="1">
      <c r="A76" s="30"/>
      <c r="B76" s="30"/>
      <c r="C76" s="76"/>
      <c r="D76" s="30"/>
      <c r="E76" s="30"/>
      <c r="F76" s="30"/>
      <c r="G76" s="30"/>
      <c r="H76" s="30"/>
      <c r="I76" s="30"/>
      <c r="J76" s="30"/>
      <c r="K76" s="30"/>
      <c r="L76" s="30"/>
      <c r="M76" s="30"/>
      <c r="N76" s="30"/>
      <c r="O76" s="30"/>
      <c r="P76" s="30"/>
      <c r="Q76" s="30"/>
      <c r="R76" s="30"/>
      <c r="S76" s="30"/>
      <c r="T76" s="30"/>
      <c r="U76" s="30"/>
      <c r="V76" s="30"/>
      <c r="W76" s="30"/>
      <c r="X76" s="30"/>
      <c r="Y76" s="30"/>
      <c r="Z76" s="30"/>
    </row>
    <row r="77" spans="1:26" ht="15.75" customHeight="1">
      <c r="A77" s="30"/>
      <c r="B77" s="30"/>
      <c r="C77" s="76"/>
      <c r="D77" s="30"/>
      <c r="E77" s="30"/>
      <c r="F77" s="30"/>
      <c r="G77" s="30"/>
      <c r="H77" s="30"/>
      <c r="I77" s="30"/>
      <c r="J77" s="30"/>
      <c r="K77" s="30"/>
      <c r="L77" s="30"/>
      <c r="M77" s="30"/>
      <c r="N77" s="30"/>
      <c r="O77" s="30"/>
      <c r="P77" s="30"/>
      <c r="Q77" s="30"/>
      <c r="R77" s="30"/>
      <c r="S77" s="30"/>
      <c r="T77" s="30"/>
      <c r="U77" s="30"/>
      <c r="V77" s="30"/>
      <c r="W77" s="30"/>
      <c r="X77" s="30"/>
      <c r="Y77" s="30"/>
      <c r="Z77" s="30"/>
    </row>
    <row r="78" spans="1:26" ht="15.75" customHeight="1">
      <c r="A78" s="30"/>
      <c r="B78" s="30"/>
      <c r="C78" s="76"/>
      <c r="D78" s="30"/>
      <c r="E78" s="30"/>
      <c r="F78" s="30"/>
      <c r="G78" s="30"/>
      <c r="H78" s="30"/>
      <c r="I78" s="30"/>
      <c r="J78" s="30"/>
      <c r="K78" s="30"/>
      <c r="L78" s="30"/>
      <c r="M78" s="30"/>
      <c r="N78" s="30"/>
      <c r="O78" s="30"/>
      <c r="P78" s="30"/>
      <c r="Q78" s="30"/>
      <c r="R78" s="30"/>
      <c r="S78" s="30"/>
      <c r="T78" s="30"/>
      <c r="U78" s="30"/>
      <c r="V78" s="30"/>
      <c r="W78" s="30"/>
      <c r="X78" s="30"/>
      <c r="Y78" s="30"/>
      <c r="Z78" s="30"/>
    </row>
    <row r="79" spans="1:26" ht="15.75" customHeight="1">
      <c r="A79" s="30"/>
      <c r="B79" s="30"/>
      <c r="C79" s="76"/>
      <c r="D79" s="30"/>
      <c r="E79" s="30"/>
      <c r="F79" s="30"/>
      <c r="G79" s="30"/>
      <c r="H79" s="30"/>
      <c r="I79" s="30"/>
      <c r="J79" s="30"/>
      <c r="K79" s="30"/>
      <c r="L79" s="30"/>
      <c r="M79" s="30"/>
      <c r="N79" s="30"/>
      <c r="O79" s="30"/>
      <c r="P79" s="30"/>
      <c r="Q79" s="30"/>
      <c r="R79" s="30"/>
      <c r="S79" s="30"/>
      <c r="T79" s="30"/>
      <c r="U79" s="30"/>
      <c r="V79" s="30"/>
      <c r="W79" s="30"/>
      <c r="X79" s="30"/>
      <c r="Y79" s="30"/>
      <c r="Z79" s="30"/>
    </row>
    <row r="80" spans="1:26" ht="15.75" customHeight="1">
      <c r="A80" s="30"/>
      <c r="B80" s="30"/>
      <c r="C80" s="76"/>
      <c r="D80" s="30"/>
      <c r="E80" s="30"/>
      <c r="F80" s="30"/>
      <c r="G80" s="30"/>
      <c r="H80" s="30"/>
      <c r="I80" s="30"/>
      <c r="J80" s="30"/>
      <c r="K80" s="30"/>
      <c r="L80" s="30"/>
      <c r="M80" s="30"/>
      <c r="N80" s="30"/>
      <c r="O80" s="30"/>
      <c r="P80" s="30"/>
      <c r="Q80" s="30"/>
      <c r="R80" s="30"/>
      <c r="S80" s="30"/>
      <c r="T80" s="30"/>
      <c r="U80" s="30"/>
      <c r="V80" s="30"/>
      <c r="W80" s="30"/>
      <c r="X80" s="30"/>
      <c r="Y80" s="30"/>
      <c r="Z80" s="30"/>
    </row>
    <row r="81" spans="1:26" ht="15.75" customHeight="1">
      <c r="A81" s="30"/>
      <c r="B81" s="30"/>
      <c r="C81" s="76"/>
      <c r="D81" s="30"/>
      <c r="E81" s="30"/>
      <c r="F81" s="30"/>
      <c r="G81" s="30"/>
      <c r="H81" s="30"/>
      <c r="I81" s="30"/>
      <c r="J81" s="30"/>
      <c r="K81" s="30"/>
      <c r="L81" s="30"/>
      <c r="M81" s="30"/>
      <c r="N81" s="30"/>
      <c r="O81" s="30"/>
      <c r="P81" s="30"/>
      <c r="Q81" s="30"/>
      <c r="R81" s="30"/>
      <c r="S81" s="30"/>
      <c r="T81" s="30"/>
      <c r="U81" s="30"/>
      <c r="V81" s="30"/>
      <c r="W81" s="30"/>
      <c r="X81" s="30"/>
      <c r="Y81" s="30"/>
      <c r="Z81" s="30"/>
    </row>
    <row r="82" spans="1:26" ht="15.75" customHeight="1">
      <c r="A82" s="30"/>
      <c r="B82" s="30"/>
      <c r="C82" s="76"/>
      <c r="D82" s="30"/>
      <c r="E82" s="30"/>
      <c r="F82" s="30"/>
      <c r="G82" s="30"/>
      <c r="H82" s="30"/>
      <c r="I82" s="30"/>
      <c r="J82" s="30"/>
      <c r="K82" s="30"/>
      <c r="L82" s="30"/>
      <c r="M82" s="30"/>
      <c r="N82" s="30"/>
      <c r="O82" s="30"/>
      <c r="P82" s="30"/>
      <c r="Q82" s="30"/>
      <c r="R82" s="30"/>
      <c r="S82" s="30"/>
      <c r="T82" s="30"/>
      <c r="U82" s="30"/>
      <c r="V82" s="30"/>
      <c r="W82" s="30"/>
      <c r="X82" s="30"/>
      <c r="Y82" s="30"/>
      <c r="Z82" s="30"/>
    </row>
    <row r="83" spans="1:26" ht="15.75" customHeight="1">
      <c r="A83" s="30"/>
      <c r="B83" s="30"/>
      <c r="C83" s="76"/>
      <c r="D83" s="30"/>
      <c r="E83" s="30"/>
      <c r="F83" s="30"/>
      <c r="G83" s="30"/>
      <c r="H83" s="30"/>
      <c r="I83" s="30"/>
      <c r="J83" s="30"/>
      <c r="K83" s="30"/>
      <c r="L83" s="30"/>
      <c r="M83" s="30"/>
      <c r="N83" s="30"/>
      <c r="O83" s="30"/>
      <c r="P83" s="30"/>
      <c r="Q83" s="30"/>
      <c r="R83" s="30"/>
      <c r="S83" s="30"/>
      <c r="T83" s="30"/>
      <c r="U83" s="30"/>
      <c r="V83" s="30"/>
      <c r="W83" s="30"/>
      <c r="X83" s="30"/>
      <c r="Y83" s="30"/>
      <c r="Z83" s="30"/>
    </row>
    <row r="84" spans="1:26" ht="15.75" customHeight="1">
      <c r="A84" s="30"/>
      <c r="B84" s="30"/>
      <c r="C84" s="76"/>
      <c r="D84" s="30"/>
      <c r="E84" s="30"/>
      <c r="F84" s="30"/>
      <c r="G84" s="30"/>
      <c r="H84" s="30"/>
      <c r="I84" s="30"/>
      <c r="J84" s="30"/>
      <c r="K84" s="30"/>
      <c r="L84" s="30"/>
      <c r="M84" s="30"/>
      <c r="N84" s="30"/>
      <c r="O84" s="30"/>
      <c r="P84" s="30"/>
      <c r="Q84" s="30"/>
      <c r="R84" s="30"/>
      <c r="S84" s="30"/>
      <c r="T84" s="30"/>
      <c r="U84" s="30"/>
      <c r="V84" s="30"/>
      <c r="W84" s="30"/>
      <c r="X84" s="30"/>
      <c r="Y84" s="30"/>
      <c r="Z84" s="30"/>
    </row>
    <row r="85" spans="1:26" ht="15.75" customHeight="1">
      <c r="A85" s="30"/>
      <c r="B85" s="30"/>
      <c r="C85" s="76"/>
      <c r="D85" s="30"/>
      <c r="E85" s="30"/>
      <c r="F85" s="30"/>
      <c r="G85" s="30"/>
      <c r="H85" s="30"/>
      <c r="I85" s="30"/>
      <c r="J85" s="30"/>
      <c r="K85" s="30"/>
      <c r="L85" s="30"/>
      <c r="M85" s="30"/>
      <c r="N85" s="30"/>
      <c r="O85" s="30"/>
      <c r="P85" s="30"/>
      <c r="Q85" s="30"/>
      <c r="R85" s="30"/>
      <c r="S85" s="30"/>
      <c r="T85" s="30"/>
      <c r="U85" s="30"/>
      <c r="V85" s="30"/>
      <c r="W85" s="30"/>
      <c r="X85" s="30"/>
      <c r="Y85" s="30"/>
      <c r="Z85" s="30"/>
    </row>
    <row r="86" spans="1:26" ht="15.75" customHeight="1">
      <c r="A86" s="30"/>
      <c r="B86" s="30"/>
      <c r="C86" s="76"/>
      <c r="D86" s="30"/>
      <c r="E86" s="30"/>
      <c r="F86" s="30"/>
      <c r="G86" s="30"/>
      <c r="H86" s="30"/>
      <c r="I86" s="30"/>
      <c r="J86" s="30"/>
      <c r="K86" s="30"/>
      <c r="L86" s="30"/>
      <c r="M86" s="30"/>
      <c r="N86" s="30"/>
      <c r="O86" s="30"/>
      <c r="P86" s="30"/>
      <c r="Q86" s="30"/>
      <c r="R86" s="30"/>
      <c r="S86" s="30"/>
      <c r="T86" s="30"/>
      <c r="U86" s="30"/>
      <c r="V86" s="30"/>
      <c r="W86" s="30"/>
      <c r="X86" s="30"/>
      <c r="Y86" s="30"/>
      <c r="Z86" s="30"/>
    </row>
    <row r="87" spans="1:26" ht="15.75" customHeight="1">
      <c r="A87" s="30"/>
      <c r="B87" s="30"/>
      <c r="C87" s="76"/>
      <c r="D87" s="30"/>
      <c r="E87" s="30"/>
      <c r="F87" s="30"/>
      <c r="G87" s="30"/>
      <c r="H87" s="30"/>
      <c r="I87" s="30"/>
      <c r="J87" s="30"/>
      <c r="K87" s="30"/>
      <c r="L87" s="30"/>
      <c r="M87" s="30"/>
      <c r="N87" s="30"/>
      <c r="O87" s="30"/>
      <c r="P87" s="30"/>
      <c r="Q87" s="30"/>
      <c r="R87" s="30"/>
      <c r="S87" s="30"/>
      <c r="T87" s="30"/>
      <c r="U87" s="30"/>
      <c r="V87" s="30"/>
      <c r="W87" s="30"/>
      <c r="X87" s="30"/>
      <c r="Y87" s="30"/>
      <c r="Z87" s="30"/>
    </row>
    <row r="88" spans="1:26" ht="15.75" customHeight="1">
      <c r="A88" s="30"/>
      <c r="B88" s="30"/>
      <c r="C88" s="76"/>
      <c r="D88" s="30"/>
      <c r="E88" s="30"/>
      <c r="F88" s="30"/>
      <c r="G88" s="30"/>
      <c r="H88" s="30"/>
      <c r="I88" s="30"/>
      <c r="J88" s="30"/>
      <c r="K88" s="30"/>
      <c r="L88" s="30"/>
      <c r="M88" s="30"/>
      <c r="N88" s="30"/>
      <c r="O88" s="30"/>
      <c r="P88" s="30"/>
      <c r="Q88" s="30"/>
      <c r="R88" s="30"/>
      <c r="S88" s="30"/>
      <c r="T88" s="30"/>
      <c r="U88" s="30"/>
      <c r="V88" s="30"/>
      <c r="W88" s="30"/>
      <c r="X88" s="30"/>
      <c r="Y88" s="30"/>
      <c r="Z88" s="30"/>
    </row>
    <row r="89" spans="1:26" ht="15.75" customHeight="1">
      <c r="A89" s="30"/>
      <c r="B89" s="30"/>
      <c r="C89" s="76"/>
      <c r="D89" s="30"/>
      <c r="E89" s="30"/>
      <c r="F89" s="30"/>
      <c r="G89" s="30"/>
      <c r="H89" s="30"/>
      <c r="I89" s="30"/>
      <c r="J89" s="30"/>
      <c r="K89" s="30"/>
      <c r="L89" s="30"/>
      <c r="M89" s="30"/>
      <c r="N89" s="30"/>
      <c r="O89" s="30"/>
      <c r="P89" s="30"/>
      <c r="Q89" s="30"/>
      <c r="R89" s="30"/>
      <c r="S89" s="30"/>
      <c r="T89" s="30"/>
      <c r="U89" s="30"/>
      <c r="V89" s="30"/>
      <c r="W89" s="30"/>
      <c r="X89" s="30"/>
      <c r="Y89" s="30"/>
      <c r="Z89" s="30"/>
    </row>
    <row r="90" spans="1:26" ht="15.75" customHeight="1">
      <c r="A90" s="30"/>
      <c r="B90" s="30"/>
      <c r="C90" s="76"/>
      <c r="D90" s="30"/>
      <c r="E90" s="30"/>
      <c r="F90" s="30"/>
      <c r="G90" s="30"/>
      <c r="H90" s="30"/>
      <c r="I90" s="30"/>
      <c r="J90" s="30"/>
      <c r="K90" s="30"/>
      <c r="L90" s="30"/>
      <c r="M90" s="30"/>
      <c r="N90" s="30"/>
      <c r="O90" s="30"/>
      <c r="P90" s="30"/>
      <c r="Q90" s="30"/>
      <c r="R90" s="30"/>
      <c r="S90" s="30"/>
      <c r="T90" s="30"/>
      <c r="U90" s="30"/>
      <c r="V90" s="30"/>
      <c r="W90" s="30"/>
      <c r="X90" s="30"/>
      <c r="Y90" s="30"/>
      <c r="Z90" s="30"/>
    </row>
    <row r="91" spans="1:26" ht="15.75" customHeight="1">
      <c r="A91" s="30"/>
      <c r="B91" s="30"/>
      <c r="C91" s="76"/>
      <c r="D91" s="30"/>
      <c r="E91" s="30"/>
      <c r="F91" s="30"/>
      <c r="G91" s="30"/>
      <c r="H91" s="30"/>
      <c r="I91" s="30"/>
      <c r="J91" s="30"/>
      <c r="K91" s="30"/>
      <c r="L91" s="30"/>
      <c r="M91" s="30"/>
      <c r="N91" s="30"/>
      <c r="O91" s="30"/>
      <c r="P91" s="30"/>
      <c r="Q91" s="30"/>
      <c r="R91" s="30"/>
      <c r="S91" s="30"/>
      <c r="T91" s="30"/>
      <c r="U91" s="30"/>
      <c r="V91" s="30"/>
      <c r="W91" s="30"/>
      <c r="X91" s="30"/>
      <c r="Y91" s="30"/>
      <c r="Z91" s="30"/>
    </row>
    <row r="92" spans="1:26" ht="15.75" customHeight="1">
      <c r="A92" s="30"/>
      <c r="B92" s="30"/>
      <c r="C92" s="76"/>
      <c r="D92" s="30"/>
      <c r="E92" s="30"/>
      <c r="F92" s="30"/>
      <c r="G92" s="30"/>
      <c r="H92" s="30"/>
      <c r="I92" s="30"/>
      <c r="J92" s="30"/>
      <c r="K92" s="30"/>
      <c r="L92" s="30"/>
      <c r="M92" s="30"/>
      <c r="N92" s="30"/>
      <c r="O92" s="30"/>
      <c r="P92" s="30"/>
      <c r="Q92" s="30"/>
      <c r="R92" s="30"/>
      <c r="S92" s="30"/>
      <c r="T92" s="30"/>
      <c r="U92" s="30"/>
      <c r="V92" s="30"/>
      <c r="W92" s="30"/>
      <c r="X92" s="30"/>
      <c r="Y92" s="30"/>
      <c r="Z92" s="30"/>
    </row>
    <row r="93" spans="1:26" ht="15.75" customHeight="1">
      <c r="A93" s="30"/>
      <c r="B93" s="30"/>
      <c r="C93" s="76"/>
      <c r="D93" s="30"/>
      <c r="E93" s="30"/>
      <c r="F93" s="30"/>
      <c r="G93" s="30"/>
      <c r="H93" s="30"/>
      <c r="I93" s="30"/>
      <c r="J93" s="30"/>
      <c r="K93" s="30"/>
      <c r="L93" s="30"/>
      <c r="M93" s="30"/>
      <c r="N93" s="30"/>
      <c r="O93" s="30"/>
      <c r="P93" s="30"/>
      <c r="Q93" s="30"/>
      <c r="R93" s="30"/>
      <c r="S93" s="30"/>
      <c r="T93" s="30"/>
      <c r="U93" s="30"/>
      <c r="V93" s="30"/>
      <c r="W93" s="30"/>
      <c r="X93" s="30"/>
      <c r="Y93" s="30"/>
      <c r="Z93" s="30"/>
    </row>
    <row r="94" spans="1:26" ht="15.75" customHeight="1">
      <c r="A94" s="30"/>
      <c r="B94" s="30"/>
      <c r="C94" s="76"/>
      <c r="D94" s="30"/>
      <c r="E94" s="30"/>
      <c r="F94" s="30"/>
      <c r="G94" s="30"/>
      <c r="H94" s="30"/>
      <c r="I94" s="30"/>
      <c r="J94" s="30"/>
      <c r="K94" s="30"/>
      <c r="L94" s="30"/>
      <c r="M94" s="30"/>
      <c r="N94" s="30"/>
      <c r="O94" s="30"/>
      <c r="P94" s="30"/>
      <c r="Q94" s="30"/>
      <c r="R94" s="30"/>
      <c r="S94" s="30"/>
      <c r="T94" s="30"/>
      <c r="U94" s="30"/>
      <c r="V94" s="30"/>
      <c r="W94" s="30"/>
      <c r="X94" s="30"/>
      <c r="Y94" s="30"/>
      <c r="Z94" s="30"/>
    </row>
    <row r="95" spans="1:26" ht="15.75" customHeight="1">
      <c r="A95" s="30"/>
      <c r="B95" s="30"/>
      <c r="C95" s="76"/>
      <c r="D95" s="30"/>
      <c r="E95" s="30"/>
      <c r="F95" s="30"/>
      <c r="G95" s="30"/>
      <c r="H95" s="30"/>
      <c r="I95" s="30"/>
      <c r="J95" s="30"/>
      <c r="K95" s="30"/>
      <c r="L95" s="30"/>
      <c r="M95" s="30"/>
      <c r="N95" s="30"/>
      <c r="O95" s="30"/>
      <c r="P95" s="30"/>
      <c r="Q95" s="30"/>
      <c r="R95" s="30"/>
      <c r="S95" s="30"/>
      <c r="T95" s="30"/>
      <c r="U95" s="30"/>
      <c r="V95" s="30"/>
      <c r="W95" s="30"/>
      <c r="X95" s="30"/>
      <c r="Y95" s="30"/>
      <c r="Z95" s="30"/>
    </row>
    <row r="96" spans="1:26" ht="15.75" customHeight="1">
      <c r="A96" s="30"/>
      <c r="B96" s="30"/>
      <c r="C96" s="30"/>
      <c r="D96" s="30"/>
      <c r="E96" s="30"/>
      <c r="F96" s="30"/>
      <c r="G96" s="30"/>
      <c r="H96" s="30"/>
      <c r="I96" s="30"/>
      <c r="J96" s="30"/>
      <c r="K96" s="30"/>
      <c r="L96" s="30"/>
      <c r="M96" s="30"/>
      <c r="N96" s="30"/>
      <c r="O96" s="30"/>
      <c r="P96" s="30"/>
      <c r="Q96" s="30"/>
      <c r="R96" s="30"/>
      <c r="S96" s="30"/>
      <c r="T96" s="30"/>
      <c r="U96" s="30"/>
      <c r="V96" s="30"/>
      <c r="W96" s="30"/>
      <c r="X96" s="30"/>
      <c r="Y96" s="30"/>
      <c r="Z96" s="30"/>
    </row>
    <row r="97" spans="1:26" ht="15.75" customHeight="1">
      <c r="A97" s="30"/>
      <c r="B97" s="30"/>
      <c r="C97" s="30"/>
      <c r="D97" s="30"/>
      <c r="E97" s="30"/>
      <c r="F97" s="30"/>
      <c r="G97" s="30"/>
      <c r="H97" s="30"/>
      <c r="I97" s="30"/>
      <c r="J97" s="30"/>
      <c r="K97" s="30"/>
      <c r="L97" s="30"/>
      <c r="M97" s="30"/>
      <c r="N97" s="30"/>
      <c r="O97" s="30"/>
      <c r="P97" s="30"/>
      <c r="Q97" s="30"/>
      <c r="R97" s="30"/>
      <c r="S97" s="30"/>
      <c r="T97" s="30"/>
      <c r="U97" s="30"/>
      <c r="V97" s="30"/>
      <c r="W97" s="30"/>
      <c r="X97" s="30"/>
      <c r="Y97" s="30"/>
      <c r="Z97" s="30"/>
    </row>
    <row r="98" spans="1:26" ht="15.75" customHeight="1">
      <c r="A98" s="30"/>
      <c r="B98" s="30"/>
      <c r="C98" s="30"/>
      <c r="D98" s="30"/>
      <c r="E98" s="30"/>
      <c r="F98" s="30"/>
      <c r="G98" s="30"/>
      <c r="H98" s="30"/>
      <c r="I98" s="30"/>
      <c r="J98" s="30"/>
      <c r="K98" s="30"/>
      <c r="L98" s="30"/>
      <c r="M98" s="30"/>
      <c r="N98" s="30"/>
      <c r="O98" s="30"/>
      <c r="P98" s="30"/>
      <c r="Q98" s="30"/>
      <c r="R98" s="30"/>
      <c r="S98" s="30"/>
      <c r="T98" s="30"/>
      <c r="U98" s="30"/>
      <c r="V98" s="30"/>
      <c r="W98" s="30"/>
      <c r="X98" s="30"/>
      <c r="Y98" s="30"/>
      <c r="Z98" s="30"/>
    </row>
    <row r="99" spans="1:26" ht="15.75" customHeight="1">
      <c r="A99" s="30"/>
      <c r="B99" s="30"/>
      <c r="C99" s="30"/>
      <c r="D99" s="30"/>
      <c r="E99" s="30"/>
      <c r="F99" s="30"/>
      <c r="G99" s="30"/>
      <c r="H99" s="30"/>
      <c r="I99" s="30"/>
      <c r="J99" s="30"/>
      <c r="K99" s="30"/>
      <c r="L99" s="30"/>
      <c r="M99" s="30"/>
      <c r="N99" s="30"/>
      <c r="O99" s="30"/>
      <c r="P99" s="30"/>
      <c r="Q99" s="30"/>
      <c r="R99" s="30"/>
      <c r="S99" s="30"/>
      <c r="T99" s="30"/>
      <c r="U99" s="30"/>
      <c r="V99" s="30"/>
      <c r="W99" s="30"/>
      <c r="X99" s="30"/>
      <c r="Y99" s="30"/>
      <c r="Z99" s="30"/>
    </row>
    <row r="100" spans="1:26" ht="15.75" customHeight="1">
      <c r="A100" s="30"/>
      <c r="B100" s="30"/>
      <c r="C100" s="30"/>
      <c r="D100" s="30"/>
      <c r="E100" s="30"/>
      <c r="F100" s="30"/>
      <c r="G100" s="30"/>
      <c r="H100" s="30"/>
      <c r="I100" s="30"/>
      <c r="J100" s="30"/>
      <c r="K100" s="30"/>
      <c r="L100" s="30"/>
      <c r="M100" s="30"/>
      <c r="N100" s="30"/>
      <c r="O100" s="30"/>
      <c r="P100" s="30"/>
      <c r="Q100" s="30"/>
      <c r="R100" s="30"/>
      <c r="S100" s="30"/>
      <c r="T100" s="30"/>
      <c r="U100" s="30"/>
      <c r="V100" s="30"/>
      <c r="W100" s="30"/>
      <c r="X100" s="30"/>
      <c r="Y100" s="30"/>
      <c r="Z100" s="30"/>
    </row>
    <row r="101" spans="1:26" ht="15.75" customHeight="1">
      <c r="A101" s="30"/>
      <c r="B101" s="30"/>
      <c r="C101" s="30"/>
      <c r="D101" s="30"/>
      <c r="E101" s="30"/>
      <c r="F101" s="30"/>
      <c r="G101" s="30"/>
      <c r="H101" s="30"/>
      <c r="I101" s="30"/>
      <c r="J101" s="30"/>
      <c r="K101" s="30"/>
      <c r="L101" s="30"/>
      <c r="M101" s="30"/>
      <c r="N101" s="30"/>
      <c r="O101" s="30"/>
      <c r="P101" s="30"/>
      <c r="Q101" s="30"/>
      <c r="R101" s="30"/>
      <c r="S101" s="30"/>
      <c r="T101" s="30"/>
      <c r="U101" s="30"/>
      <c r="V101" s="30"/>
      <c r="W101" s="30"/>
      <c r="X101" s="30"/>
      <c r="Y101" s="30"/>
      <c r="Z101" s="30"/>
    </row>
    <row r="102" spans="1:26" ht="15.75" customHeight="1">
      <c r="A102" s="30"/>
      <c r="B102" s="30"/>
      <c r="C102" s="30"/>
      <c r="D102" s="30"/>
      <c r="E102" s="30"/>
      <c r="F102" s="30"/>
      <c r="G102" s="30"/>
      <c r="H102" s="30"/>
      <c r="I102" s="30"/>
      <c r="J102" s="30"/>
      <c r="K102" s="30"/>
      <c r="L102" s="30"/>
      <c r="M102" s="30"/>
      <c r="N102" s="30"/>
      <c r="O102" s="30"/>
      <c r="P102" s="30"/>
      <c r="Q102" s="30"/>
      <c r="R102" s="30"/>
      <c r="S102" s="30"/>
      <c r="T102" s="30"/>
      <c r="U102" s="30"/>
      <c r="V102" s="30"/>
      <c r="W102" s="30"/>
      <c r="X102" s="30"/>
      <c r="Y102" s="30"/>
      <c r="Z102" s="30"/>
    </row>
    <row r="103" spans="1:26" ht="15.75" customHeight="1">
      <c r="A103" s="30"/>
      <c r="B103" s="30"/>
      <c r="C103" s="30"/>
      <c r="D103" s="30"/>
      <c r="E103" s="30"/>
      <c r="F103" s="30"/>
      <c r="G103" s="30"/>
      <c r="H103" s="30"/>
      <c r="I103" s="30"/>
      <c r="J103" s="30"/>
      <c r="K103" s="30"/>
      <c r="L103" s="30"/>
      <c r="M103" s="30"/>
      <c r="N103" s="30"/>
      <c r="O103" s="30"/>
      <c r="P103" s="30"/>
      <c r="Q103" s="30"/>
      <c r="R103" s="30"/>
      <c r="S103" s="30"/>
      <c r="T103" s="30"/>
      <c r="U103" s="30"/>
      <c r="V103" s="30"/>
      <c r="W103" s="30"/>
      <c r="X103" s="30"/>
      <c r="Y103" s="30"/>
      <c r="Z103" s="30"/>
    </row>
    <row r="104" spans="1:26" ht="15.75" customHeight="1">
      <c r="A104" s="30"/>
      <c r="B104" s="30"/>
      <c r="C104" s="30"/>
      <c r="D104" s="30"/>
      <c r="E104" s="30"/>
      <c r="F104" s="30"/>
      <c r="G104" s="30"/>
      <c r="H104" s="30"/>
      <c r="I104" s="30"/>
      <c r="J104" s="30"/>
      <c r="K104" s="30"/>
      <c r="L104" s="30"/>
      <c r="M104" s="30"/>
      <c r="N104" s="30"/>
      <c r="O104" s="30"/>
      <c r="P104" s="30"/>
      <c r="Q104" s="30"/>
      <c r="R104" s="30"/>
      <c r="S104" s="30"/>
      <c r="T104" s="30"/>
      <c r="U104" s="30"/>
      <c r="V104" s="30"/>
      <c r="W104" s="30"/>
      <c r="X104" s="30"/>
      <c r="Y104" s="30"/>
      <c r="Z104" s="30"/>
    </row>
    <row r="105" spans="1:26" ht="15.75" customHeight="1">
      <c r="A105" s="30"/>
      <c r="B105" s="30"/>
      <c r="C105" s="30"/>
      <c r="D105" s="30"/>
      <c r="E105" s="30"/>
      <c r="F105" s="30"/>
      <c r="G105" s="30"/>
      <c r="H105" s="30"/>
      <c r="I105" s="30"/>
      <c r="J105" s="30"/>
      <c r="K105" s="30"/>
      <c r="L105" s="30"/>
      <c r="M105" s="30"/>
      <c r="N105" s="30"/>
      <c r="O105" s="30"/>
      <c r="P105" s="30"/>
      <c r="Q105" s="30"/>
      <c r="R105" s="30"/>
      <c r="S105" s="30"/>
      <c r="T105" s="30"/>
      <c r="U105" s="30"/>
      <c r="V105" s="30"/>
      <c r="W105" s="30"/>
      <c r="X105" s="30"/>
      <c r="Y105" s="30"/>
      <c r="Z105" s="30"/>
    </row>
    <row r="106" spans="1:26" ht="15.75" customHeight="1">
      <c r="A106" s="30"/>
      <c r="B106" s="30"/>
      <c r="C106" s="30"/>
      <c r="D106" s="30"/>
      <c r="E106" s="30"/>
      <c r="F106" s="30"/>
      <c r="G106" s="30"/>
      <c r="H106" s="30"/>
      <c r="I106" s="30"/>
      <c r="J106" s="30"/>
      <c r="K106" s="30"/>
      <c r="L106" s="30"/>
      <c r="M106" s="30"/>
      <c r="N106" s="30"/>
      <c r="O106" s="30"/>
      <c r="P106" s="30"/>
      <c r="Q106" s="30"/>
      <c r="R106" s="30"/>
      <c r="S106" s="30"/>
      <c r="T106" s="30"/>
      <c r="U106" s="30"/>
      <c r="V106" s="30"/>
      <c r="W106" s="30"/>
      <c r="X106" s="30"/>
      <c r="Y106" s="30"/>
      <c r="Z106" s="30"/>
    </row>
    <row r="107" spans="1:26" ht="15.75" customHeight="1">
      <c r="A107" s="30"/>
      <c r="B107" s="30"/>
      <c r="C107" s="30"/>
      <c r="D107" s="30"/>
      <c r="E107" s="30"/>
      <c r="F107" s="30"/>
      <c r="G107" s="30"/>
      <c r="H107" s="30"/>
      <c r="I107" s="30"/>
      <c r="J107" s="30"/>
      <c r="K107" s="30"/>
      <c r="L107" s="30"/>
      <c r="M107" s="30"/>
      <c r="N107" s="30"/>
      <c r="O107" s="30"/>
      <c r="P107" s="30"/>
      <c r="Q107" s="30"/>
      <c r="R107" s="30"/>
      <c r="S107" s="30"/>
      <c r="T107" s="30"/>
      <c r="U107" s="30"/>
      <c r="V107" s="30"/>
      <c r="W107" s="30"/>
      <c r="X107" s="30"/>
      <c r="Y107" s="30"/>
      <c r="Z107" s="30"/>
    </row>
    <row r="108" spans="1:26" ht="15.75" customHeight="1">
      <c r="A108" s="30"/>
      <c r="B108" s="30"/>
      <c r="C108" s="30"/>
      <c r="D108" s="30"/>
      <c r="E108" s="30"/>
      <c r="F108" s="30"/>
      <c r="G108" s="30"/>
      <c r="H108" s="30"/>
      <c r="I108" s="30"/>
      <c r="J108" s="30"/>
      <c r="K108" s="30"/>
      <c r="L108" s="30"/>
      <c r="M108" s="30"/>
      <c r="N108" s="30"/>
      <c r="O108" s="30"/>
      <c r="P108" s="30"/>
      <c r="Q108" s="30"/>
      <c r="R108" s="30"/>
      <c r="S108" s="30"/>
      <c r="T108" s="30"/>
      <c r="U108" s="30"/>
      <c r="V108" s="30"/>
      <c r="W108" s="30"/>
      <c r="X108" s="30"/>
      <c r="Y108" s="30"/>
      <c r="Z108" s="30"/>
    </row>
    <row r="109" spans="1:26" ht="15.75" customHeight="1">
      <c r="A109" s="30"/>
      <c r="B109" s="30"/>
      <c r="C109" s="30"/>
      <c r="D109" s="30"/>
      <c r="E109" s="30"/>
      <c r="F109" s="30"/>
      <c r="G109" s="30"/>
      <c r="H109" s="30"/>
      <c r="I109" s="30"/>
      <c r="J109" s="30"/>
      <c r="K109" s="30"/>
      <c r="L109" s="30"/>
      <c r="M109" s="30"/>
      <c r="N109" s="30"/>
      <c r="O109" s="30"/>
      <c r="P109" s="30"/>
      <c r="Q109" s="30"/>
      <c r="R109" s="30"/>
      <c r="S109" s="30"/>
      <c r="T109" s="30"/>
      <c r="U109" s="30"/>
      <c r="V109" s="30"/>
      <c r="W109" s="30"/>
      <c r="X109" s="30"/>
      <c r="Y109" s="30"/>
      <c r="Z109" s="30"/>
    </row>
    <row r="110" spans="1:26" ht="15.75" customHeight="1">
      <c r="A110" s="30"/>
      <c r="B110" s="30"/>
      <c r="C110" s="30"/>
      <c r="D110" s="30"/>
      <c r="E110" s="30"/>
      <c r="F110" s="30"/>
      <c r="G110" s="30"/>
      <c r="H110" s="30"/>
      <c r="I110" s="30"/>
      <c r="J110" s="30"/>
      <c r="K110" s="30"/>
      <c r="L110" s="30"/>
      <c r="M110" s="30"/>
      <c r="N110" s="30"/>
      <c r="O110" s="30"/>
      <c r="P110" s="30"/>
      <c r="Q110" s="30"/>
      <c r="R110" s="30"/>
      <c r="S110" s="30"/>
      <c r="T110" s="30"/>
      <c r="U110" s="30"/>
      <c r="V110" s="30"/>
      <c r="W110" s="30"/>
      <c r="X110" s="30"/>
      <c r="Y110" s="30"/>
      <c r="Z110" s="30"/>
    </row>
    <row r="111" spans="1:26" ht="15.75" customHeight="1">
      <c r="A111" s="30"/>
      <c r="B111" s="30"/>
      <c r="C111" s="30"/>
      <c r="D111" s="30"/>
      <c r="E111" s="30"/>
      <c r="F111" s="30"/>
      <c r="G111" s="30"/>
      <c r="H111" s="30"/>
      <c r="I111" s="30"/>
      <c r="J111" s="30"/>
      <c r="K111" s="30"/>
      <c r="L111" s="30"/>
      <c r="M111" s="30"/>
      <c r="N111" s="30"/>
      <c r="O111" s="30"/>
      <c r="P111" s="30"/>
      <c r="Q111" s="30"/>
      <c r="R111" s="30"/>
      <c r="S111" s="30"/>
      <c r="T111" s="30"/>
      <c r="U111" s="30"/>
      <c r="V111" s="30"/>
      <c r="W111" s="30"/>
      <c r="X111" s="30"/>
      <c r="Y111" s="30"/>
      <c r="Z111" s="30"/>
    </row>
    <row r="112" spans="1:26" ht="15.75" customHeight="1">
      <c r="A112" s="30"/>
      <c r="B112" s="30"/>
      <c r="C112" s="30"/>
      <c r="D112" s="30"/>
      <c r="E112" s="30"/>
      <c r="F112" s="30"/>
      <c r="G112" s="30"/>
      <c r="H112" s="30"/>
      <c r="I112" s="30"/>
      <c r="J112" s="30"/>
      <c r="K112" s="30"/>
      <c r="L112" s="30"/>
      <c r="M112" s="30"/>
      <c r="N112" s="30"/>
      <c r="O112" s="30"/>
      <c r="P112" s="30"/>
      <c r="Q112" s="30"/>
      <c r="R112" s="30"/>
      <c r="S112" s="30"/>
      <c r="T112" s="30"/>
      <c r="U112" s="30"/>
      <c r="V112" s="30"/>
      <c r="W112" s="30"/>
      <c r="X112" s="30"/>
      <c r="Y112" s="30"/>
      <c r="Z112" s="30"/>
    </row>
    <row r="113" spans="1:26" ht="15.75" customHeight="1">
      <c r="A113" s="30"/>
      <c r="B113" s="30"/>
      <c r="C113" s="30"/>
      <c r="D113" s="30"/>
      <c r="E113" s="30"/>
      <c r="F113" s="30"/>
      <c r="G113" s="30"/>
      <c r="H113" s="30"/>
      <c r="I113" s="30"/>
      <c r="J113" s="30"/>
      <c r="K113" s="30"/>
      <c r="L113" s="30"/>
      <c r="M113" s="30"/>
      <c r="N113" s="30"/>
      <c r="O113" s="30"/>
      <c r="P113" s="30"/>
      <c r="Q113" s="30"/>
      <c r="R113" s="30"/>
      <c r="S113" s="30"/>
      <c r="T113" s="30"/>
      <c r="U113" s="30"/>
      <c r="V113" s="30"/>
      <c r="W113" s="30"/>
      <c r="X113" s="30"/>
      <c r="Y113" s="30"/>
      <c r="Z113" s="30"/>
    </row>
    <row r="114" spans="1:26" ht="15.75" customHeight="1">
      <c r="A114" s="30"/>
      <c r="B114" s="30"/>
      <c r="C114" s="30"/>
      <c r="D114" s="30"/>
      <c r="E114" s="30"/>
      <c r="F114" s="30"/>
      <c r="G114" s="30"/>
      <c r="H114" s="30"/>
      <c r="I114" s="30"/>
      <c r="J114" s="30"/>
      <c r="K114" s="30"/>
      <c r="L114" s="30"/>
      <c r="M114" s="30"/>
      <c r="N114" s="30"/>
      <c r="O114" s="30"/>
      <c r="P114" s="30"/>
      <c r="Q114" s="30"/>
      <c r="R114" s="30"/>
      <c r="S114" s="30"/>
      <c r="T114" s="30"/>
      <c r="U114" s="30"/>
      <c r="V114" s="30"/>
      <c r="W114" s="30"/>
      <c r="X114" s="30"/>
      <c r="Y114" s="30"/>
      <c r="Z114" s="30"/>
    </row>
    <row r="115" spans="1:26" ht="15.75" customHeight="1">
      <c r="A115" s="30"/>
      <c r="B115" s="30"/>
      <c r="C115" s="30"/>
      <c r="D115" s="30"/>
      <c r="E115" s="30"/>
      <c r="F115" s="30"/>
      <c r="G115" s="30"/>
      <c r="H115" s="30"/>
      <c r="I115" s="30"/>
      <c r="J115" s="30"/>
      <c r="K115" s="30"/>
      <c r="L115" s="30"/>
      <c r="M115" s="30"/>
      <c r="N115" s="30"/>
      <c r="O115" s="30"/>
      <c r="P115" s="30"/>
      <c r="Q115" s="30"/>
      <c r="R115" s="30"/>
      <c r="S115" s="30"/>
      <c r="T115" s="30"/>
      <c r="U115" s="30"/>
      <c r="V115" s="30"/>
      <c r="W115" s="30"/>
      <c r="X115" s="30"/>
      <c r="Y115" s="30"/>
      <c r="Z115" s="30"/>
    </row>
    <row r="116" spans="1:26" ht="15.75" customHeight="1">
      <c r="A116" s="30"/>
      <c r="B116" s="30"/>
      <c r="C116" s="30"/>
      <c r="D116" s="30"/>
      <c r="E116" s="30"/>
      <c r="F116" s="30"/>
      <c r="G116" s="30"/>
      <c r="H116" s="30"/>
      <c r="I116" s="30"/>
      <c r="J116" s="30"/>
      <c r="K116" s="30"/>
      <c r="L116" s="30"/>
      <c r="M116" s="30"/>
      <c r="N116" s="30"/>
      <c r="O116" s="30"/>
      <c r="P116" s="30"/>
      <c r="Q116" s="30"/>
      <c r="R116" s="30"/>
      <c r="S116" s="30"/>
      <c r="T116" s="30"/>
      <c r="U116" s="30"/>
      <c r="V116" s="30"/>
      <c r="W116" s="30"/>
      <c r="X116" s="30"/>
      <c r="Y116" s="30"/>
      <c r="Z116" s="30"/>
    </row>
    <row r="117" spans="1:26" ht="15.75" customHeight="1">
      <c r="A117" s="30"/>
      <c r="B117" s="30"/>
      <c r="C117" s="30"/>
      <c r="D117" s="30"/>
      <c r="E117" s="30"/>
      <c r="F117" s="30"/>
      <c r="G117" s="30"/>
      <c r="H117" s="30"/>
      <c r="I117" s="30"/>
      <c r="J117" s="30"/>
      <c r="K117" s="30"/>
      <c r="L117" s="30"/>
      <c r="M117" s="30"/>
      <c r="N117" s="30"/>
      <c r="O117" s="30"/>
      <c r="P117" s="30"/>
      <c r="Q117" s="30"/>
      <c r="R117" s="30"/>
      <c r="S117" s="30"/>
      <c r="T117" s="30"/>
      <c r="U117" s="30"/>
      <c r="V117" s="30"/>
      <c r="W117" s="30"/>
      <c r="X117" s="30"/>
      <c r="Y117" s="30"/>
      <c r="Z117" s="30"/>
    </row>
    <row r="118" spans="1:26" ht="15.75" customHeight="1">
      <c r="A118" s="30"/>
      <c r="B118" s="30"/>
      <c r="C118" s="30"/>
      <c r="D118" s="30"/>
      <c r="E118" s="30"/>
      <c r="F118" s="30"/>
      <c r="G118" s="30"/>
      <c r="H118" s="30"/>
      <c r="I118" s="30"/>
      <c r="J118" s="30"/>
      <c r="K118" s="30"/>
      <c r="L118" s="30"/>
      <c r="M118" s="30"/>
      <c r="N118" s="30"/>
      <c r="O118" s="30"/>
      <c r="P118" s="30"/>
      <c r="Q118" s="30"/>
      <c r="R118" s="30"/>
      <c r="S118" s="30"/>
      <c r="T118" s="30"/>
      <c r="U118" s="30"/>
      <c r="V118" s="30"/>
      <c r="W118" s="30"/>
      <c r="X118" s="30"/>
      <c r="Y118" s="30"/>
      <c r="Z118" s="30"/>
    </row>
    <row r="119" spans="1:26" ht="15.75" customHeight="1">
      <c r="A119" s="30"/>
      <c r="B119" s="30"/>
      <c r="C119" s="30"/>
      <c r="D119" s="30"/>
      <c r="E119" s="30"/>
      <c r="F119" s="30"/>
      <c r="G119" s="30"/>
      <c r="H119" s="30"/>
      <c r="I119" s="30"/>
      <c r="J119" s="30"/>
      <c r="K119" s="30"/>
      <c r="L119" s="30"/>
      <c r="M119" s="30"/>
      <c r="N119" s="30"/>
      <c r="O119" s="30"/>
      <c r="P119" s="30"/>
      <c r="Q119" s="30"/>
      <c r="R119" s="30"/>
      <c r="S119" s="30"/>
      <c r="T119" s="30"/>
      <c r="U119" s="30"/>
      <c r="V119" s="30"/>
      <c r="W119" s="30"/>
      <c r="X119" s="30"/>
      <c r="Y119" s="30"/>
      <c r="Z119" s="30"/>
    </row>
    <row r="120" spans="1:26" ht="15.75" customHeight="1">
      <c r="A120" s="30"/>
      <c r="B120" s="30"/>
      <c r="C120" s="30"/>
      <c r="D120" s="30"/>
      <c r="E120" s="30"/>
      <c r="F120" s="30"/>
      <c r="G120" s="30"/>
      <c r="H120" s="30"/>
      <c r="I120" s="30"/>
      <c r="J120" s="30"/>
      <c r="K120" s="30"/>
      <c r="L120" s="30"/>
      <c r="M120" s="30"/>
      <c r="N120" s="30"/>
      <c r="O120" s="30"/>
      <c r="P120" s="30"/>
      <c r="Q120" s="30"/>
      <c r="R120" s="30"/>
      <c r="S120" s="30"/>
      <c r="T120" s="30"/>
      <c r="U120" s="30"/>
      <c r="V120" s="30"/>
      <c r="W120" s="30"/>
      <c r="X120" s="30"/>
      <c r="Y120" s="30"/>
      <c r="Z120" s="30"/>
    </row>
    <row r="121" spans="1:26" ht="15.75" customHeight="1">
      <c r="A121" s="30"/>
      <c r="B121" s="30"/>
      <c r="C121" s="30"/>
      <c r="D121" s="30"/>
      <c r="E121" s="30"/>
      <c r="F121" s="30"/>
      <c r="G121" s="30"/>
      <c r="H121" s="30"/>
      <c r="I121" s="30"/>
      <c r="J121" s="30"/>
      <c r="K121" s="30"/>
      <c r="L121" s="30"/>
      <c r="M121" s="30"/>
      <c r="N121" s="30"/>
      <c r="O121" s="30"/>
      <c r="P121" s="30"/>
      <c r="Q121" s="30"/>
      <c r="R121" s="30"/>
      <c r="S121" s="30"/>
      <c r="T121" s="30"/>
      <c r="U121" s="30"/>
      <c r="V121" s="30"/>
      <c r="W121" s="30"/>
      <c r="X121" s="30"/>
      <c r="Y121" s="30"/>
      <c r="Z121" s="30"/>
    </row>
    <row r="122" spans="1:26" ht="15.75" customHeight="1">
      <c r="A122" s="30"/>
      <c r="B122" s="30"/>
      <c r="C122" s="30"/>
      <c r="D122" s="30"/>
      <c r="E122" s="30"/>
      <c r="F122" s="30"/>
      <c r="G122" s="30"/>
      <c r="H122" s="30"/>
      <c r="I122" s="30"/>
      <c r="J122" s="30"/>
      <c r="K122" s="30"/>
      <c r="L122" s="30"/>
      <c r="M122" s="30"/>
      <c r="N122" s="30"/>
      <c r="O122" s="30"/>
      <c r="P122" s="30"/>
      <c r="Q122" s="30"/>
      <c r="R122" s="30"/>
      <c r="S122" s="30"/>
      <c r="T122" s="30"/>
      <c r="U122" s="30"/>
      <c r="V122" s="30"/>
      <c r="W122" s="30"/>
      <c r="X122" s="30"/>
      <c r="Y122" s="30"/>
      <c r="Z122" s="30"/>
    </row>
    <row r="123" spans="1:26" ht="15.75" customHeight="1">
      <c r="A123" s="30"/>
      <c r="B123" s="30"/>
      <c r="C123" s="30"/>
      <c r="D123" s="30"/>
      <c r="E123" s="30"/>
      <c r="F123" s="30"/>
      <c r="G123" s="30"/>
      <c r="H123" s="30"/>
      <c r="I123" s="30"/>
      <c r="J123" s="30"/>
      <c r="K123" s="30"/>
      <c r="L123" s="30"/>
      <c r="M123" s="30"/>
      <c r="N123" s="30"/>
      <c r="O123" s="30"/>
      <c r="P123" s="30"/>
      <c r="Q123" s="30"/>
      <c r="R123" s="30"/>
      <c r="S123" s="30"/>
      <c r="T123" s="30"/>
      <c r="U123" s="30"/>
      <c r="V123" s="30"/>
      <c r="W123" s="30"/>
      <c r="X123" s="30"/>
      <c r="Y123" s="30"/>
      <c r="Z123" s="30"/>
    </row>
    <row r="124" spans="1:26" ht="15.75" customHeight="1">
      <c r="A124" s="30"/>
      <c r="B124" s="30"/>
      <c r="C124" s="30"/>
      <c r="D124" s="30"/>
      <c r="E124" s="30"/>
      <c r="F124" s="30"/>
      <c r="G124" s="30"/>
      <c r="H124" s="30"/>
      <c r="I124" s="30"/>
      <c r="J124" s="30"/>
      <c r="K124" s="30"/>
      <c r="L124" s="30"/>
      <c r="M124" s="30"/>
      <c r="N124" s="30"/>
      <c r="O124" s="30"/>
      <c r="P124" s="30"/>
      <c r="Q124" s="30"/>
      <c r="R124" s="30"/>
      <c r="S124" s="30"/>
      <c r="T124" s="30"/>
      <c r="U124" s="30"/>
      <c r="V124" s="30"/>
      <c r="W124" s="30"/>
      <c r="X124" s="30"/>
      <c r="Y124" s="30"/>
      <c r="Z124" s="30"/>
    </row>
    <row r="125" spans="1:26" ht="15.75" customHeight="1">
      <c r="A125" s="30"/>
      <c r="B125" s="30"/>
      <c r="C125" s="30"/>
      <c r="D125" s="30"/>
      <c r="E125" s="30"/>
      <c r="F125" s="30"/>
      <c r="G125" s="30"/>
      <c r="H125" s="30"/>
      <c r="I125" s="30"/>
      <c r="J125" s="30"/>
      <c r="K125" s="30"/>
      <c r="L125" s="30"/>
      <c r="M125" s="30"/>
      <c r="N125" s="30"/>
      <c r="O125" s="30"/>
      <c r="P125" s="30"/>
      <c r="Q125" s="30"/>
      <c r="R125" s="30"/>
      <c r="S125" s="30"/>
      <c r="T125" s="30"/>
      <c r="U125" s="30"/>
      <c r="V125" s="30"/>
      <c r="W125" s="30"/>
      <c r="X125" s="30"/>
      <c r="Y125" s="30"/>
      <c r="Z125" s="30"/>
    </row>
    <row r="126" spans="1:26" ht="15.75" customHeight="1">
      <c r="A126" s="30"/>
      <c r="B126" s="30"/>
      <c r="C126" s="30"/>
      <c r="D126" s="30"/>
      <c r="E126" s="30"/>
      <c r="F126" s="30"/>
      <c r="G126" s="30"/>
      <c r="H126" s="30"/>
      <c r="I126" s="30"/>
      <c r="J126" s="30"/>
      <c r="K126" s="30"/>
      <c r="L126" s="30"/>
      <c r="M126" s="30"/>
      <c r="N126" s="30"/>
      <c r="O126" s="30"/>
      <c r="P126" s="30"/>
      <c r="Q126" s="30"/>
      <c r="R126" s="30"/>
      <c r="S126" s="30"/>
      <c r="T126" s="30"/>
      <c r="U126" s="30"/>
      <c r="V126" s="30"/>
      <c r="W126" s="30"/>
      <c r="X126" s="30"/>
      <c r="Y126" s="30"/>
      <c r="Z126" s="30"/>
    </row>
    <row r="127" spans="1:26" ht="15.75" customHeight="1">
      <c r="A127" s="30"/>
      <c r="B127" s="30"/>
      <c r="C127" s="30"/>
      <c r="D127" s="30"/>
      <c r="E127" s="30"/>
      <c r="F127" s="30"/>
      <c r="G127" s="30"/>
      <c r="H127" s="30"/>
      <c r="I127" s="30"/>
      <c r="J127" s="30"/>
      <c r="K127" s="30"/>
      <c r="L127" s="30"/>
      <c r="M127" s="30"/>
      <c r="N127" s="30"/>
      <c r="O127" s="30"/>
      <c r="P127" s="30"/>
      <c r="Q127" s="30"/>
      <c r="R127" s="30"/>
      <c r="S127" s="30"/>
      <c r="T127" s="30"/>
      <c r="U127" s="30"/>
      <c r="V127" s="30"/>
      <c r="W127" s="30"/>
      <c r="X127" s="30"/>
      <c r="Y127" s="30"/>
      <c r="Z127" s="30"/>
    </row>
    <row r="128" spans="1:26" ht="15.75" customHeight="1">
      <c r="A128" s="30"/>
      <c r="B128" s="30"/>
      <c r="C128" s="30"/>
      <c r="D128" s="30"/>
      <c r="E128" s="30"/>
      <c r="F128" s="30"/>
      <c r="G128" s="30"/>
      <c r="H128" s="30"/>
      <c r="I128" s="30"/>
      <c r="J128" s="30"/>
      <c r="K128" s="30"/>
      <c r="L128" s="30"/>
      <c r="M128" s="30"/>
      <c r="N128" s="30"/>
      <c r="O128" s="30"/>
      <c r="P128" s="30"/>
      <c r="Q128" s="30"/>
      <c r="R128" s="30"/>
      <c r="S128" s="30"/>
      <c r="T128" s="30"/>
      <c r="U128" s="30"/>
      <c r="V128" s="30"/>
      <c r="W128" s="30"/>
      <c r="X128" s="30"/>
      <c r="Y128" s="30"/>
      <c r="Z128" s="30"/>
    </row>
    <row r="129" spans="1:26" ht="15.75" customHeight="1">
      <c r="A129" s="30"/>
      <c r="B129" s="30"/>
      <c r="C129" s="30"/>
      <c r="D129" s="30"/>
      <c r="E129" s="30"/>
      <c r="F129" s="30"/>
      <c r="G129" s="30"/>
      <c r="H129" s="30"/>
      <c r="I129" s="30"/>
      <c r="J129" s="30"/>
      <c r="K129" s="30"/>
      <c r="L129" s="30"/>
      <c r="M129" s="30"/>
      <c r="N129" s="30"/>
      <c r="O129" s="30"/>
      <c r="P129" s="30"/>
      <c r="Q129" s="30"/>
      <c r="R129" s="30"/>
      <c r="S129" s="30"/>
      <c r="T129" s="30"/>
      <c r="U129" s="30"/>
      <c r="V129" s="30"/>
      <c r="W129" s="30"/>
      <c r="X129" s="30"/>
      <c r="Y129" s="30"/>
      <c r="Z129" s="30"/>
    </row>
    <row r="130" spans="1:26" ht="15.75" customHeight="1">
      <c r="A130" s="30"/>
      <c r="B130" s="30"/>
      <c r="C130" s="30"/>
      <c r="D130" s="30"/>
      <c r="E130" s="30"/>
      <c r="F130" s="30"/>
      <c r="G130" s="30"/>
      <c r="H130" s="30"/>
      <c r="I130" s="30"/>
      <c r="J130" s="30"/>
      <c r="K130" s="30"/>
      <c r="L130" s="30"/>
      <c r="M130" s="30"/>
      <c r="N130" s="30"/>
      <c r="O130" s="30"/>
      <c r="P130" s="30"/>
      <c r="Q130" s="30"/>
      <c r="R130" s="30"/>
      <c r="S130" s="30"/>
      <c r="T130" s="30"/>
      <c r="U130" s="30"/>
      <c r="V130" s="30"/>
      <c r="W130" s="30"/>
      <c r="X130" s="30"/>
      <c r="Y130" s="30"/>
      <c r="Z130" s="30"/>
    </row>
    <row r="131" spans="1:26" ht="15.75" customHeight="1">
      <c r="A131" s="30"/>
      <c r="B131" s="30"/>
      <c r="C131" s="30"/>
      <c r="D131" s="30"/>
      <c r="E131" s="30"/>
      <c r="F131" s="30"/>
      <c r="G131" s="30"/>
      <c r="H131" s="30"/>
      <c r="I131" s="30"/>
      <c r="J131" s="30"/>
      <c r="K131" s="30"/>
      <c r="L131" s="30"/>
      <c r="M131" s="30"/>
      <c r="N131" s="30"/>
      <c r="O131" s="30"/>
      <c r="P131" s="30"/>
      <c r="Q131" s="30"/>
      <c r="R131" s="30"/>
      <c r="S131" s="30"/>
      <c r="T131" s="30"/>
      <c r="U131" s="30"/>
      <c r="V131" s="30"/>
      <c r="W131" s="30"/>
      <c r="X131" s="30"/>
      <c r="Y131" s="30"/>
      <c r="Z131" s="30"/>
    </row>
    <row r="132" spans="1:26" ht="15.75" customHeight="1">
      <c r="A132" s="30"/>
      <c r="B132" s="30"/>
      <c r="C132" s="30"/>
      <c r="D132" s="30"/>
      <c r="E132" s="30"/>
      <c r="F132" s="30"/>
      <c r="G132" s="30"/>
      <c r="H132" s="30"/>
      <c r="I132" s="30"/>
      <c r="J132" s="30"/>
      <c r="K132" s="30"/>
      <c r="L132" s="30"/>
      <c r="M132" s="30"/>
      <c r="N132" s="30"/>
      <c r="O132" s="30"/>
      <c r="P132" s="30"/>
      <c r="Q132" s="30"/>
      <c r="R132" s="30"/>
      <c r="S132" s="30"/>
      <c r="T132" s="30"/>
      <c r="U132" s="30"/>
      <c r="V132" s="30"/>
      <c r="W132" s="30"/>
      <c r="X132" s="30"/>
      <c r="Y132" s="30"/>
      <c r="Z132" s="30"/>
    </row>
    <row r="133" spans="1:26" ht="15.75" customHeight="1">
      <c r="A133" s="30"/>
      <c r="B133" s="30"/>
      <c r="C133" s="30"/>
      <c r="D133" s="30"/>
      <c r="E133" s="30"/>
      <c r="F133" s="30"/>
      <c r="G133" s="30"/>
      <c r="H133" s="30"/>
      <c r="I133" s="30"/>
      <c r="J133" s="30"/>
      <c r="K133" s="30"/>
      <c r="L133" s="30"/>
      <c r="M133" s="30"/>
      <c r="N133" s="30"/>
      <c r="O133" s="30"/>
      <c r="P133" s="30"/>
      <c r="Q133" s="30"/>
      <c r="R133" s="30"/>
      <c r="S133" s="30"/>
      <c r="T133" s="30"/>
      <c r="U133" s="30"/>
      <c r="V133" s="30"/>
      <c r="W133" s="30"/>
      <c r="X133" s="30"/>
      <c r="Y133" s="30"/>
      <c r="Z133" s="30"/>
    </row>
    <row r="134" spans="1:26" ht="15.75" customHeight="1">
      <c r="A134" s="30"/>
      <c r="B134" s="30"/>
      <c r="C134" s="30"/>
      <c r="D134" s="30"/>
      <c r="E134" s="30"/>
      <c r="F134" s="30"/>
      <c r="G134" s="30"/>
      <c r="H134" s="30"/>
      <c r="I134" s="30"/>
      <c r="J134" s="30"/>
      <c r="K134" s="30"/>
      <c r="L134" s="30"/>
      <c r="M134" s="30"/>
      <c r="N134" s="30"/>
      <c r="O134" s="30"/>
      <c r="P134" s="30"/>
      <c r="Q134" s="30"/>
      <c r="R134" s="30"/>
      <c r="S134" s="30"/>
      <c r="T134" s="30"/>
      <c r="U134" s="30"/>
      <c r="V134" s="30"/>
      <c r="W134" s="30"/>
      <c r="X134" s="30"/>
      <c r="Y134" s="30"/>
      <c r="Z134" s="30"/>
    </row>
    <row r="135" spans="1:26" ht="15.75" customHeight="1">
      <c r="A135" s="30"/>
      <c r="B135" s="30"/>
      <c r="C135" s="30"/>
      <c r="D135" s="30"/>
      <c r="E135" s="30"/>
      <c r="F135" s="30"/>
      <c r="G135" s="30"/>
      <c r="H135" s="30"/>
      <c r="I135" s="30"/>
      <c r="J135" s="30"/>
      <c r="K135" s="30"/>
      <c r="L135" s="30"/>
      <c r="M135" s="30"/>
      <c r="N135" s="30"/>
      <c r="O135" s="30"/>
      <c r="P135" s="30"/>
      <c r="Q135" s="30"/>
      <c r="R135" s="30"/>
      <c r="S135" s="30"/>
      <c r="T135" s="30"/>
      <c r="U135" s="30"/>
      <c r="V135" s="30"/>
      <c r="W135" s="30"/>
      <c r="X135" s="30"/>
      <c r="Y135" s="30"/>
      <c r="Z135" s="30"/>
    </row>
    <row r="136" spans="1:26" ht="15.75" customHeight="1">
      <c r="A136" s="30"/>
      <c r="B136" s="30"/>
      <c r="C136" s="30"/>
      <c r="D136" s="30"/>
      <c r="E136" s="30"/>
      <c r="F136" s="30"/>
      <c r="G136" s="30"/>
      <c r="H136" s="30"/>
      <c r="I136" s="30"/>
      <c r="J136" s="30"/>
      <c r="K136" s="30"/>
      <c r="L136" s="30"/>
      <c r="M136" s="30"/>
      <c r="N136" s="30"/>
      <c r="O136" s="30"/>
      <c r="P136" s="30"/>
      <c r="Q136" s="30"/>
      <c r="R136" s="30"/>
      <c r="S136" s="30"/>
      <c r="T136" s="30"/>
      <c r="U136" s="30"/>
      <c r="V136" s="30"/>
      <c r="W136" s="30"/>
      <c r="X136" s="30"/>
      <c r="Y136" s="30"/>
      <c r="Z136" s="30"/>
    </row>
    <row r="137" spans="1:26" ht="15.75" customHeight="1">
      <c r="A137" s="30"/>
      <c r="B137" s="30"/>
      <c r="C137" s="30"/>
      <c r="D137" s="30"/>
      <c r="E137" s="30"/>
      <c r="F137" s="30"/>
      <c r="G137" s="30"/>
      <c r="H137" s="30"/>
      <c r="I137" s="30"/>
      <c r="J137" s="30"/>
      <c r="K137" s="30"/>
      <c r="L137" s="30"/>
      <c r="M137" s="30"/>
      <c r="N137" s="30"/>
      <c r="O137" s="30"/>
      <c r="P137" s="30"/>
      <c r="Q137" s="30"/>
      <c r="R137" s="30"/>
      <c r="S137" s="30"/>
      <c r="T137" s="30"/>
      <c r="U137" s="30"/>
      <c r="V137" s="30"/>
      <c r="W137" s="30"/>
      <c r="X137" s="30"/>
      <c r="Y137" s="30"/>
      <c r="Z137" s="30"/>
    </row>
    <row r="138" spans="1:26" ht="15.75" customHeight="1">
      <c r="A138" s="30"/>
      <c r="B138" s="30"/>
      <c r="C138" s="30"/>
      <c r="D138" s="30"/>
      <c r="E138" s="30"/>
      <c r="F138" s="30"/>
      <c r="G138" s="30"/>
      <c r="H138" s="30"/>
      <c r="I138" s="30"/>
      <c r="J138" s="30"/>
      <c r="K138" s="30"/>
      <c r="L138" s="30"/>
      <c r="M138" s="30"/>
      <c r="N138" s="30"/>
      <c r="O138" s="30"/>
      <c r="P138" s="30"/>
      <c r="Q138" s="30"/>
      <c r="R138" s="30"/>
      <c r="S138" s="30"/>
      <c r="T138" s="30"/>
      <c r="U138" s="30"/>
      <c r="V138" s="30"/>
      <c r="W138" s="30"/>
      <c r="X138" s="30"/>
      <c r="Y138" s="30"/>
      <c r="Z138" s="30"/>
    </row>
    <row r="139" spans="1:26" ht="15.75" customHeight="1">
      <c r="A139" s="30"/>
      <c r="B139" s="30"/>
      <c r="C139" s="30"/>
      <c r="D139" s="30"/>
      <c r="E139" s="30"/>
      <c r="F139" s="30"/>
      <c r="G139" s="30"/>
      <c r="H139" s="30"/>
      <c r="I139" s="30"/>
      <c r="J139" s="30"/>
      <c r="K139" s="30"/>
      <c r="L139" s="30"/>
      <c r="M139" s="30"/>
      <c r="N139" s="30"/>
      <c r="O139" s="30"/>
      <c r="P139" s="30"/>
      <c r="Q139" s="30"/>
      <c r="R139" s="30"/>
      <c r="S139" s="30"/>
      <c r="T139" s="30"/>
      <c r="U139" s="30"/>
      <c r="V139" s="30"/>
      <c r="W139" s="30"/>
      <c r="X139" s="30"/>
      <c r="Y139" s="30"/>
      <c r="Z139" s="30"/>
    </row>
    <row r="140" spans="1:26" ht="15.75" customHeight="1">
      <c r="A140" s="30"/>
      <c r="B140" s="30"/>
      <c r="C140" s="30"/>
      <c r="D140" s="30"/>
      <c r="E140" s="30"/>
      <c r="F140" s="30"/>
      <c r="G140" s="30"/>
      <c r="H140" s="30"/>
      <c r="I140" s="30"/>
      <c r="J140" s="30"/>
      <c r="K140" s="30"/>
      <c r="L140" s="30"/>
      <c r="M140" s="30"/>
      <c r="N140" s="30"/>
      <c r="O140" s="30"/>
      <c r="P140" s="30"/>
      <c r="Q140" s="30"/>
      <c r="R140" s="30"/>
      <c r="S140" s="30"/>
      <c r="T140" s="30"/>
      <c r="U140" s="30"/>
      <c r="V140" s="30"/>
      <c r="W140" s="30"/>
      <c r="X140" s="30"/>
      <c r="Y140" s="30"/>
      <c r="Z140" s="30"/>
    </row>
    <row r="141" spans="1:26" ht="15.75" customHeight="1">
      <c r="A141" s="30"/>
      <c r="B141" s="30"/>
      <c r="C141" s="30"/>
      <c r="D141" s="30"/>
      <c r="E141" s="30"/>
      <c r="F141" s="30"/>
      <c r="G141" s="30"/>
      <c r="H141" s="30"/>
      <c r="I141" s="30"/>
      <c r="J141" s="30"/>
      <c r="K141" s="30"/>
      <c r="L141" s="30"/>
      <c r="M141" s="30"/>
      <c r="N141" s="30"/>
      <c r="O141" s="30"/>
      <c r="P141" s="30"/>
      <c r="Q141" s="30"/>
      <c r="R141" s="30"/>
      <c r="S141" s="30"/>
      <c r="T141" s="30"/>
      <c r="U141" s="30"/>
      <c r="V141" s="30"/>
      <c r="W141" s="30"/>
      <c r="X141" s="30"/>
      <c r="Y141" s="30"/>
      <c r="Z141" s="30"/>
    </row>
    <row r="142" spans="1:26" ht="15.75" customHeight="1">
      <c r="A142" s="30"/>
      <c r="B142" s="30"/>
      <c r="C142" s="30"/>
      <c r="D142" s="30"/>
      <c r="E142" s="30"/>
      <c r="F142" s="30"/>
      <c r="G142" s="30"/>
      <c r="H142" s="30"/>
      <c r="I142" s="30"/>
      <c r="J142" s="30"/>
      <c r="K142" s="30"/>
      <c r="L142" s="30"/>
      <c r="M142" s="30"/>
      <c r="N142" s="30"/>
      <c r="O142" s="30"/>
      <c r="P142" s="30"/>
      <c r="Q142" s="30"/>
      <c r="R142" s="30"/>
      <c r="S142" s="30"/>
      <c r="T142" s="30"/>
      <c r="U142" s="30"/>
      <c r="V142" s="30"/>
      <c r="W142" s="30"/>
      <c r="X142" s="30"/>
      <c r="Y142" s="30"/>
      <c r="Z142" s="30"/>
    </row>
    <row r="143" spans="1:26" ht="15.75" customHeight="1">
      <c r="A143" s="30"/>
      <c r="B143" s="30"/>
      <c r="C143" s="30"/>
      <c r="D143" s="30"/>
      <c r="E143" s="30"/>
      <c r="F143" s="30"/>
      <c r="G143" s="30"/>
      <c r="H143" s="30"/>
      <c r="I143" s="30"/>
      <c r="J143" s="30"/>
      <c r="K143" s="30"/>
      <c r="L143" s="30"/>
      <c r="M143" s="30"/>
      <c r="N143" s="30"/>
      <c r="O143" s="30"/>
      <c r="P143" s="30"/>
      <c r="Q143" s="30"/>
      <c r="R143" s="30"/>
      <c r="S143" s="30"/>
      <c r="T143" s="30"/>
      <c r="U143" s="30"/>
      <c r="V143" s="30"/>
      <c r="W143" s="30"/>
      <c r="X143" s="30"/>
      <c r="Y143" s="30"/>
      <c r="Z143" s="30"/>
    </row>
    <row r="144" spans="1:26" ht="15.75" customHeight="1">
      <c r="A144" s="30"/>
      <c r="B144" s="30"/>
      <c r="C144" s="30"/>
      <c r="D144" s="30"/>
      <c r="E144" s="30"/>
      <c r="F144" s="30"/>
      <c r="G144" s="30"/>
      <c r="H144" s="30"/>
      <c r="I144" s="30"/>
      <c r="J144" s="30"/>
      <c r="K144" s="30"/>
      <c r="L144" s="30"/>
      <c r="M144" s="30"/>
      <c r="N144" s="30"/>
      <c r="O144" s="30"/>
      <c r="P144" s="30"/>
      <c r="Q144" s="30"/>
      <c r="R144" s="30"/>
      <c r="S144" s="30"/>
      <c r="T144" s="30"/>
      <c r="U144" s="30"/>
      <c r="V144" s="30"/>
      <c r="W144" s="30"/>
      <c r="X144" s="30"/>
      <c r="Y144" s="30"/>
      <c r="Z144" s="30"/>
    </row>
    <row r="145" spans="1:26" ht="15.75" customHeight="1">
      <c r="A145" s="30"/>
      <c r="B145" s="30"/>
      <c r="C145" s="30"/>
      <c r="D145" s="30"/>
      <c r="E145" s="30"/>
      <c r="F145" s="30"/>
      <c r="G145" s="30"/>
      <c r="H145" s="30"/>
      <c r="I145" s="30"/>
      <c r="J145" s="30"/>
      <c r="K145" s="30"/>
      <c r="L145" s="30"/>
      <c r="M145" s="30"/>
      <c r="N145" s="30"/>
      <c r="O145" s="30"/>
      <c r="P145" s="30"/>
      <c r="Q145" s="30"/>
      <c r="R145" s="30"/>
      <c r="S145" s="30"/>
      <c r="T145" s="30"/>
      <c r="U145" s="30"/>
      <c r="V145" s="30"/>
      <c r="W145" s="30"/>
      <c r="X145" s="30"/>
      <c r="Y145" s="30"/>
      <c r="Z145" s="30"/>
    </row>
    <row r="146" spans="1:26" ht="15.75" customHeight="1">
      <c r="A146" s="30"/>
      <c r="B146" s="30"/>
      <c r="C146" s="30"/>
      <c r="D146" s="30"/>
      <c r="E146" s="30"/>
      <c r="F146" s="30"/>
      <c r="G146" s="30"/>
      <c r="H146" s="30"/>
      <c r="I146" s="30"/>
      <c r="J146" s="30"/>
      <c r="K146" s="30"/>
      <c r="L146" s="30"/>
      <c r="M146" s="30"/>
      <c r="N146" s="30"/>
      <c r="O146" s="30"/>
      <c r="P146" s="30"/>
      <c r="Q146" s="30"/>
      <c r="R146" s="30"/>
      <c r="S146" s="30"/>
      <c r="T146" s="30"/>
      <c r="U146" s="30"/>
      <c r="V146" s="30"/>
      <c r="W146" s="30"/>
      <c r="X146" s="30"/>
      <c r="Y146" s="30"/>
      <c r="Z146" s="30"/>
    </row>
    <row r="147" spans="1:26" ht="15.75" customHeight="1">
      <c r="A147" s="30"/>
      <c r="B147" s="30"/>
      <c r="C147" s="30"/>
      <c r="D147" s="30"/>
      <c r="E147" s="30"/>
      <c r="F147" s="30"/>
      <c r="G147" s="30"/>
      <c r="H147" s="30"/>
      <c r="I147" s="30"/>
      <c r="J147" s="30"/>
      <c r="K147" s="30"/>
      <c r="L147" s="30"/>
      <c r="M147" s="30"/>
      <c r="N147" s="30"/>
      <c r="O147" s="30"/>
      <c r="P147" s="30"/>
      <c r="Q147" s="30"/>
      <c r="R147" s="30"/>
      <c r="S147" s="30"/>
      <c r="T147" s="30"/>
      <c r="U147" s="30"/>
      <c r="V147" s="30"/>
      <c r="W147" s="30"/>
      <c r="X147" s="30"/>
      <c r="Y147" s="30"/>
      <c r="Z147" s="30"/>
    </row>
    <row r="148" spans="1:26" ht="15.75" customHeight="1">
      <c r="A148" s="30"/>
      <c r="B148" s="30"/>
      <c r="C148" s="30"/>
      <c r="D148" s="30"/>
      <c r="E148" s="30"/>
      <c r="F148" s="30"/>
      <c r="G148" s="30"/>
      <c r="H148" s="30"/>
      <c r="I148" s="30"/>
      <c r="J148" s="30"/>
      <c r="K148" s="30"/>
      <c r="L148" s="30"/>
      <c r="M148" s="30"/>
      <c r="N148" s="30"/>
      <c r="O148" s="30"/>
      <c r="P148" s="30"/>
      <c r="Q148" s="30"/>
      <c r="R148" s="30"/>
      <c r="S148" s="30"/>
      <c r="T148" s="30"/>
      <c r="U148" s="30"/>
      <c r="V148" s="30"/>
      <c r="W148" s="30"/>
      <c r="X148" s="30"/>
      <c r="Y148" s="30"/>
      <c r="Z148" s="30"/>
    </row>
    <row r="149" spans="1:26" ht="15.75" customHeight="1">
      <c r="A149" s="30"/>
      <c r="B149" s="30"/>
      <c r="C149" s="30"/>
      <c r="D149" s="30"/>
      <c r="E149" s="30"/>
      <c r="F149" s="30"/>
      <c r="G149" s="30"/>
      <c r="H149" s="30"/>
      <c r="I149" s="30"/>
      <c r="J149" s="30"/>
      <c r="K149" s="30"/>
      <c r="L149" s="30"/>
      <c r="M149" s="30"/>
      <c r="N149" s="30"/>
      <c r="O149" s="30"/>
      <c r="P149" s="30"/>
      <c r="Q149" s="30"/>
      <c r="R149" s="30"/>
      <c r="S149" s="30"/>
      <c r="T149" s="30"/>
      <c r="U149" s="30"/>
      <c r="V149" s="30"/>
      <c r="W149" s="30"/>
      <c r="X149" s="30"/>
      <c r="Y149" s="30"/>
      <c r="Z149" s="30"/>
    </row>
    <row r="150" spans="1:26" ht="15.75" customHeight="1">
      <c r="A150" s="30"/>
      <c r="B150" s="30"/>
      <c r="C150" s="30"/>
      <c r="D150" s="30"/>
      <c r="E150" s="30"/>
      <c r="F150" s="30"/>
      <c r="G150" s="30"/>
      <c r="H150" s="30"/>
      <c r="I150" s="30"/>
      <c r="J150" s="30"/>
      <c r="K150" s="30"/>
      <c r="L150" s="30"/>
      <c r="M150" s="30"/>
      <c r="N150" s="30"/>
      <c r="O150" s="30"/>
      <c r="P150" s="30"/>
      <c r="Q150" s="30"/>
      <c r="R150" s="30"/>
      <c r="S150" s="30"/>
      <c r="T150" s="30"/>
      <c r="U150" s="30"/>
      <c r="V150" s="30"/>
      <c r="W150" s="30"/>
      <c r="X150" s="30"/>
      <c r="Y150" s="30"/>
      <c r="Z150" s="30"/>
    </row>
    <row r="151" spans="1:26" ht="15.75" customHeight="1">
      <c r="A151" s="30"/>
      <c r="B151" s="30"/>
      <c r="C151" s="30"/>
      <c r="D151" s="30"/>
      <c r="E151" s="30"/>
      <c r="F151" s="30"/>
      <c r="G151" s="30"/>
      <c r="H151" s="30"/>
      <c r="I151" s="30"/>
      <c r="J151" s="30"/>
      <c r="K151" s="30"/>
      <c r="L151" s="30"/>
      <c r="M151" s="30"/>
      <c r="N151" s="30"/>
      <c r="O151" s="30"/>
      <c r="P151" s="30"/>
      <c r="Q151" s="30"/>
      <c r="R151" s="30"/>
      <c r="S151" s="30"/>
      <c r="T151" s="30"/>
      <c r="U151" s="30"/>
      <c r="V151" s="30"/>
      <c r="W151" s="30"/>
      <c r="X151" s="30"/>
      <c r="Y151" s="30"/>
      <c r="Z151" s="30"/>
    </row>
    <row r="152" spans="1:26" ht="15.75" customHeight="1">
      <c r="A152" s="30"/>
      <c r="B152" s="30"/>
      <c r="C152" s="30"/>
      <c r="D152" s="30"/>
      <c r="E152" s="30"/>
      <c r="F152" s="30"/>
      <c r="G152" s="30"/>
      <c r="H152" s="30"/>
      <c r="I152" s="30"/>
      <c r="J152" s="30"/>
      <c r="K152" s="30"/>
      <c r="L152" s="30"/>
      <c r="M152" s="30"/>
      <c r="N152" s="30"/>
      <c r="O152" s="30"/>
      <c r="P152" s="30"/>
      <c r="Q152" s="30"/>
      <c r="R152" s="30"/>
      <c r="S152" s="30"/>
      <c r="T152" s="30"/>
      <c r="U152" s="30"/>
      <c r="V152" s="30"/>
      <c r="W152" s="30"/>
      <c r="X152" s="30"/>
      <c r="Y152" s="30"/>
      <c r="Z152" s="30"/>
    </row>
    <row r="153" spans="1:26" ht="15.75" customHeight="1">
      <c r="A153" s="30"/>
      <c r="B153" s="30"/>
      <c r="C153" s="30"/>
      <c r="D153" s="30"/>
      <c r="E153" s="30"/>
      <c r="F153" s="30"/>
      <c r="G153" s="30"/>
      <c r="H153" s="30"/>
      <c r="I153" s="30"/>
      <c r="J153" s="30"/>
      <c r="K153" s="30"/>
      <c r="L153" s="30"/>
      <c r="M153" s="30"/>
      <c r="N153" s="30"/>
      <c r="O153" s="30"/>
      <c r="P153" s="30"/>
      <c r="Q153" s="30"/>
      <c r="R153" s="30"/>
      <c r="S153" s="30"/>
      <c r="T153" s="30"/>
      <c r="U153" s="30"/>
      <c r="V153" s="30"/>
      <c r="W153" s="30"/>
      <c r="X153" s="30"/>
      <c r="Y153" s="30"/>
      <c r="Z153" s="30"/>
    </row>
    <row r="154" spans="1:26" ht="15.75" customHeight="1">
      <c r="A154" s="30"/>
      <c r="B154" s="30"/>
      <c r="C154" s="30"/>
      <c r="D154" s="30"/>
      <c r="E154" s="30"/>
      <c r="F154" s="30"/>
      <c r="G154" s="30"/>
      <c r="H154" s="30"/>
      <c r="I154" s="30"/>
      <c r="J154" s="30"/>
      <c r="K154" s="30"/>
      <c r="L154" s="30"/>
      <c r="M154" s="30"/>
      <c r="N154" s="30"/>
      <c r="O154" s="30"/>
      <c r="P154" s="30"/>
      <c r="Q154" s="30"/>
      <c r="R154" s="30"/>
      <c r="S154" s="30"/>
      <c r="T154" s="30"/>
      <c r="U154" s="30"/>
      <c r="V154" s="30"/>
      <c r="W154" s="30"/>
      <c r="X154" s="30"/>
      <c r="Y154" s="30"/>
      <c r="Z154" s="30"/>
    </row>
    <row r="155" spans="1:26" ht="15.75" customHeight="1">
      <c r="A155" s="30"/>
      <c r="B155" s="30"/>
      <c r="C155" s="30"/>
      <c r="D155" s="30"/>
      <c r="E155" s="30"/>
      <c r="F155" s="30"/>
      <c r="G155" s="30"/>
      <c r="H155" s="30"/>
      <c r="I155" s="30"/>
      <c r="J155" s="30"/>
      <c r="K155" s="30"/>
      <c r="L155" s="30"/>
      <c r="M155" s="30"/>
      <c r="N155" s="30"/>
      <c r="O155" s="30"/>
      <c r="P155" s="30"/>
      <c r="Q155" s="30"/>
      <c r="R155" s="30"/>
      <c r="S155" s="30"/>
      <c r="T155" s="30"/>
      <c r="U155" s="30"/>
      <c r="V155" s="30"/>
      <c r="W155" s="30"/>
      <c r="X155" s="30"/>
      <c r="Y155" s="30"/>
      <c r="Z155" s="30"/>
    </row>
    <row r="156" spans="1:26" ht="15.75" customHeight="1">
      <c r="A156" s="30"/>
      <c r="B156" s="30"/>
      <c r="C156" s="30"/>
      <c r="D156" s="30"/>
      <c r="E156" s="30"/>
      <c r="F156" s="30"/>
      <c r="G156" s="30"/>
      <c r="H156" s="30"/>
      <c r="I156" s="30"/>
      <c r="J156" s="30"/>
      <c r="K156" s="30"/>
      <c r="L156" s="30"/>
      <c r="M156" s="30"/>
      <c r="N156" s="30"/>
      <c r="O156" s="30"/>
      <c r="P156" s="30"/>
      <c r="Q156" s="30"/>
      <c r="R156" s="30"/>
      <c r="S156" s="30"/>
      <c r="T156" s="30"/>
      <c r="U156" s="30"/>
      <c r="V156" s="30"/>
      <c r="W156" s="30"/>
      <c r="X156" s="30"/>
      <c r="Y156" s="30"/>
      <c r="Z156" s="30"/>
    </row>
    <row r="157" spans="1:26" ht="15.75" customHeight="1">
      <c r="A157" s="30"/>
      <c r="B157" s="30"/>
      <c r="C157" s="30"/>
      <c r="D157" s="30"/>
      <c r="E157" s="30"/>
      <c r="F157" s="30"/>
      <c r="G157" s="30"/>
      <c r="H157" s="30"/>
      <c r="I157" s="30"/>
      <c r="J157" s="30"/>
      <c r="K157" s="30"/>
      <c r="L157" s="30"/>
      <c r="M157" s="30"/>
      <c r="N157" s="30"/>
      <c r="O157" s="30"/>
      <c r="P157" s="30"/>
      <c r="Q157" s="30"/>
      <c r="R157" s="30"/>
      <c r="S157" s="30"/>
      <c r="T157" s="30"/>
      <c r="U157" s="30"/>
      <c r="V157" s="30"/>
      <c r="W157" s="30"/>
      <c r="X157" s="30"/>
      <c r="Y157" s="30"/>
      <c r="Z157" s="30"/>
    </row>
    <row r="158" spans="1:26" ht="15.75" customHeight="1">
      <c r="A158" s="30"/>
      <c r="B158" s="30"/>
      <c r="C158" s="30"/>
      <c r="D158" s="30"/>
      <c r="E158" s="30"/>
      <c r="F158" s="30"/>
      <c r="G158" s="30"/>
      <c r="H158" s="30"/>
      <c r="I158" s="30"/>
      <c r="J158" s="30"/>
      <c r="K158" s="30"/>
      <c r="L158" s="30"/>
      <c r="M158" s="30"/>
      <c r="N158" s="30"/>
      <c r="O158" s="30"/>
      <c r="P158" s="30"/>
      <c r="Q158" s="30"/>
      <c r="R158" s="30"/>
      <c r="S158" s="30"/>
      <c r="T158" s="30"/>
      <c r="U158" s="30"/>
      <c r="V158" s="30"/>
      <c r="W158" s="30"/>
      <c r="X158" s="30"/>
      <c r="Y158" s="30"/>
      <c r="Z158" s="30"/>
    </row>
    <row r="159" spans="1:26" ht="15.75" customHeight="1">
      <c r="A159" s="30"/>
      <c r="B159" s="30"/>
      <c r="C159" s="30"/>
      <c r="D159" s="30"/>
      <c r="E159" s="30"/>
      <c r="F159" s="30"/>
      <c r="G159" s="30"/>
      <c r="H159" s="30"/>
      <c r="I159" s="30"/>
      <c r="J159" s="30"/>
      <c r="K159" s="30"/>
      <c r="L159" s="30"/>
      <c r="M159" s="30"/>
      <c r="N159" s="30"/>
      <c r="O159" s="30"/>
      <c r="P159" s="30"/>
      <c r="Q159" s="30"/>
      <c r="R159" s="30"/>
      <c r="S159" s="30"/>
      <c r="T159" s="30"/>
      <c r="U159" s="30"/>
      <c r="V159" s="30"/>
      <c r="W159" s="30"/>
      <c r="X159" s="30"/>
      <c r="Y159" s="30"/>
      <c r="Z159" s="30"/>
    </row>
    <row r="160" spans="1:26" ht="15.75" customHeight="1">
      <c r="A160" s="30"/>
      <c r="B160" s="30"/>
      <c r="C160" s="30"/>
      <c r="D160" s="30"/>
      <c r="E160" s="30"/>
      <c r="F160" s="30"/>
      <c r="G160" s="30"/>
      <c r="H160" s="30"/>
      <c r="I160" s="30"/>
      <c r="J160" s="30"/>
      <c r="K160" s="30"/>
      <c r="L160" s="30"/>
      <c r="M160" s="30"/>
      <c r="N160" s="30"/>
      <c r="O160" s="30"/>
      <c r="P160" s="30"/>
      <c r="Q160" s="30"/>
      <c r="R160" s="30"/>
      <c r="S160" s="30"/>
      <c r="T160" s="30"/>
      <c r="U160" s="30"/>
      <c r="V160" s="30"/>
      <c r="W160" s="30"/>
      <c r="X160" s="30"/>
      <c r="Y160" s="30"/>
      <c r="Z160" s="30"/>
    </row>
    <row r="161" spans="1:26" ht="15.75" customHeight="1">
      <c r="A161" s="30"/>
      <c r="B161" s="30"/>
      <c r="C161" s="30"/>
      <c r="D161" s="30"/>
      <c r="E161" s="30"/>
      <c r="F161" s="30"/>
      <c r="G161" s="30"/>
      <c r="H161" s="30"/>
      <c r="I161" s="30"/>
      <c r="J161" s="30"/>
      <c r="K161" s="30"/>
      <c r="L161" s="30"/>
      <c r="M161" s="30"/>
      <c r="N161" s="30"/>
      <c r="O161" s="30"/>
      <c r="P161" s="30"/>
      <c r="Q161" s="30"/>
      <c r="R161" s="30"/>
      <c r="S161" s="30"/>
      <c r="T161" s="30"/>
      <c r="U161" s="30"/>
      <c r="V161" s="30"/>
      <c r="W161" s="30"/>
      <c r="X161" s="30"/>
      <c r="Y161" s="30"/>
      <c r="Z161" s="30"/>
    </row>
    <row r="162" spans="1:26" ht="15.75" customHeight="1">
      <c r="A162" s="30"/>
      <c r="B162" s="30"/>
      <c r="C162" s="30"/>
      <c r="D162" s="30"/>
      <c r="E162" s="30"/>
      <c r="F162" s="30"/>
      <c r="G162" s="30"/>
      <c r="H162" s="30"/>
      <c r="I162" s="30"/>
      <c r="J162" s="30"/>
      <c r="K162" s="30"/>
      <c r="L162" s="30"/>
      <c r="M162" s="30"/>
      <c r="N162" s="30"/>
      <c r="O162" s="30"/>
      <c r="P162" s="30"/>
      <c r="Q162" s="30"/>
      <c r="R162" s="30"/>
      <c r="S162" s="30"/>
      <c r="T162" s="30"/>
      <c r="U162" s="30"/>
      <c r="V162" s="30"/>
      <c r="W162" s="30"/>
      <c r="X162" s="30"/>
      <c r="Y162" s="30"/>
      <c r="Z162" s="30"/>
    </row>
    <row r="163" spans="1:26" ht="15.75" customHeight="1">
      <c r="A163" s="30"/>
      <c r="B163" s="30"/>
      <c r="C163" s="30"/>
      <c r="D163" s="30"/>
      <c r="E163" s="30"/>
      <c r="F163" s="30"/>
      <c r="G163" s="30"/>
      <c r="H163" s="30"/>
      <c r="I163" s="30"/>
      <c r="J163" s="30"/>
      <c r="K163" s="30"/>
      <c r="L163" s="30"/>
      <c r="M163" s="30"/>
      <c r="N163" s="30"/>
      <c r="O163" s="30"/>
      <c r="P163" s="30"/>
      <c r="Q163" s="30"/>
      <c r="R163" s="30"/>
      <c r="S163" s="30"/>
      <c r="T163" s="30"/>
      <c r="U163" s="30"/>
      <c r="V163" s="30"/>
      <c r="W163" s="30"/>
      <c r="X163" s="30"/>
      <c r="Y163" s="30"/>
      <c r="Z163" s="30"/>
    </row>
    <row r="164" spans="1:26" ht="15.75" customHeight="1">
      <c r="A164" s="30"/>
      <c r="B164" s="30"/>
      <c r="C164" s="30"/>
      <c r="D164" s="30"/>
      <c r="E164" s="30"/>
      <c r="F164" s="30"/>
      <c r="G164" s="30"/>
      <c r="H164" s="30"/>
      <c r="I164" s="30"/>
      <c r="J164" s="30"/>
      <c r="K164" s="30"/>
      <c r="L164" s="30"/>
      <c r="M164" s="30"/>
      <c r="N164" s="30"/>
      <c r="O164" s="30"/>
      <c r="P164" s="30"/>
      <c r="Q164" s="30"/>
      <c r="R164" s="30"/>
      <c r="S164" s="30"/>
      <c r="T164" s="30"/>
      <c r="U164" s="30"/>
      <c r="V164" s="30"/>
      <c r="W164" s="30"/>
      <c r="X164" s="30"/>
      <c r="Y164" s="30"/>
      <c r="Z164" s="30"/>
    </row>
    <row r="165" spans="1:26" ht="15.75" customHeight="1">
      <c r="A165" s="30"/>
      <c r="B165" s="30"/>
      <c r="C165" s="30"/>
      <c r="D165" s="30"/>
      <c r="E165" s="30"/>
      <c r="F165" s="30"/>
      <c r="G165" s="30"/>
      <c r="H165" s="30"/>
      <c r="I165" s="30"/>
      <c r="J165" s="30"/>
      <c r="K165" s="30"/>
      <c r="L165" s="30"/>
      <c r="M165" s="30"/>
      <c r="N165" s="30"/>
      <c r="O165" s="30"/>
      <c r="P165" s="30"/>
      <c r="Q165" s="30"/>
      <c r="R165" s="30"/>
      <c r="S165" s="30"/>
      <c r="T165" s="30"/>
      <c r="U165" s="30"/>
      <c r="V165" s="30"/>
      <c r="W165" s="30"/>
      <c r="X165" s="30"/>
      <c r="Y165" s="30"/>
      <c r="Z165" s="30"/>
    </row>
    <row r="166" spans="1:26" ht="15.75" customHeight="1">
      <c r="A166" s="30"/>
      <c r="B166" s="30"/>
      <c r="C166" s="30"/>
      <c r="D166" s="30"/>
      <c r="E166" s="30"/>
      <c r="F166" s="30"/>
      <c r="G166" s="30"/>
      <c r="H166" s="30"/>
      <c r="I166" s="30"/>
      <c r="J166" s="30"/>
      <c r="K166" s="30"/>
      <c r="L166" s="30"/>
      <c r="M166" s="30"/>
      <c r="N166" s="30"/>
      <c r="O166" s="30"/>
      <c r="P166" s="30"/>
      <c r="Q166" s="30"/>
      <c r="R166" s="30"/>
      <c r="S166" s="30"/>
      <c r="T166" s="30"/>
      <c r="U166" s="30"/>
      <c r="V166" s="30"/>
      <c r="W166" s="30"/>
      <c r="X166" s="30"/>
      <c r="Y166" s="30"/>
      <c r="Z166" s="30"/>
    </row>
    <row r="167" spans="1:26" ht="15.75" customHeight="1">
      <c r="A167" s="30"/>
      <c r="B167" s="30"/>
      <c r="C167" s="30"/>
      <c r="D167" s="30"/>
      <c r="E167" s="30"/>
      <c r="F167" s="30"/>
      <c r="G167" s="30"/>
      <c r="H167" s="30"/>
      <c r="I167" s="30"/>
      <c r="J167" s="30"/>
      <c r="K167" s="30"/>
      <c r="L167" s="30"/>
      <c r="M167" s="30"/>
      <c r="N167" s="30"/>
      <c r="O167" s="30"/>
      <c r="P167" s="30"/>
      <c r="Q167" s="30"/>
      <c r="R167" s="30"/>
      <c r="S167" s="30"/>
      <c r="T167" s="30"/>
      <c r="U167" s="30"/>
      <c r="V167" s="30"/>
      <c r="W167" s="30"/>
      <c r="X167" s="30"/>
      <c r="Y167" s="30"/>
      <c r="Z167" s="30"/>
    </row>
    <row r="168" spans="1:26" ht="15.75" customHeight="1">
      <c r="A168" s="30"/>
      <c r="B168" s="30"/>
      <c r="C168" s="30"/>
      <c r="D168" s="30"/>
      <c r="E168" s="30"/>
      <c r="F168" s="30"/>
      <c r="G168" s="30"/>
      <c r="H168" s="30"/>
      <c r="I168" s="30"/>
      <c r="J168" s="30"/>
      <c r="K168" s="30"/>
      <c r="L168" s="30"/>
      <c r="M168" s="30"/>
      <c r="N168" s="30"/>
      <c r="O168" s="30"/>
      <c r="P168" s="30"/>
      <c r="Q168" s="30"/>
      <c r="R168" s="30"/>
      <c r="S168" s="30"/>
      <c r="T168" s="30"/>
      <c r="U168" s="30"/>
      <c r="V168" s="30"/>
      <c r="W168" s="30"/>
      <c r="X168" s="30"/>
      <c r="Y168" s="30"/>
      <c r="Z168" s="30"/>
    </row>
    <row r="169" spans="1:26" ht="15.75" customHeight="1">
      <c r="A169" s="30"/>
      <c r="B169" s="30"/>
      <c r="C169" s="30"/>
      <c r="D169" s="30"/>
      <c r="E169" s="30"/>
      <c r="F169" s="30"/>
      <c r="G169" s="30"/>
      <c r="H169" s="30"/>
      <c r="I169" s="30"/>
      <c r="J169" s="30"/>
      <c r="K169" s="30"/>
      <c r="L169" s="30"/>
      <c r="M169" s="30"/>
      <c r="N169" s="30"/>
      <c r="O169" s="30"/>
      <c r="P169" s="30"/>
      <c r="Q169" s="30"/>
      <c r="R169" s="30"/>
      <c r="S169" s="30"/>
      <c r="T169" s="30"/>
      <c r="U169" s="30"/>
      <c r="V169" s="30"/>
      <c r="W169" s="30"/>
      <c r="X169" s="30"/>
      <c r="Y169" s="30"/>
      <c r="Z169" s="30"/>
    </row>
    <row r="170" spans="1:26" ht="15.75" customHeight="1">
      <c r="A170" s="30"/>
      <c r="B170" s="30"/>
      <c r="C170" s="30"/>
      <c r="D170" s="30"/>
      <c r="E170" s="30"/>
      <c r="F170" s="30"/>
      <c r="G170" s="30"/>
      <c r="H170" s="30"/>
      <c r="I170" s="30"/>
      <c r="J170" s="30"/>
      <c r="K170" s="30"/>
      <c r="L170" s="30"/>
      <c r="M170" s="30"/>
      <c r="N170" s="30"/>
      <c r="O170" s="30"/>
      <c r="P170" s="30"/>
      <c r="Q170" s="30"/>
      <c r="R170" s="30"/>
      <c r="S170" s="30"/>
      <c r="T170" s="30"/>
      <c r="U170" s="30"/>
      <c r="V170" s="30"/>
      <c r="W170" s="30"/>
      <c r="X170" s="30"/>
      <c r="Y170" s="30"/>
      <c r="Z170" s="30"/>
    </row>
    <row r="171" spans="1:26" ht="15.75" customHeight="1">
      <c r="A171" s="30"/>
      <c r="B171" s="30"/>
      <c r="C171" s="30"/>
      <c r="D171" s="30"/>
      <c r="E171" s="30"/>
      <c r="F171" s="30"/>
      <c r="G171" s="30"/>
      <c r="H171" s="30"/>
      <c r="I171" s="30"/>
      <c r="J171" s="30"/>
      <c r="K171" s="30"/>
      <c r="L171" s="30"/>
      <c r="M171" s="30"/>
      <c r="N171" s="30"/>
      <c r="O171" s="30"/>
      <c r="P171" s="30"/>
      <c r="Q171" s="30"/>
      <c r="R171" s="30"/>
      <c r="S171" s="30"/>
      <c r="T171" s="30"/>
      <c r="U171" s="30"/>
      <c r="V171" s="30"/>
      <c r="W171" s="30"/>
      <c r="X171" s="30"/>
      <c r="Y171" s="30"/>
      <c r="Z171" s="30"/>
    </row>
    <row r="172" spans="1:26" ht="15.75" customHeight="1">
      <c r="A172" s="30"/>
      <c r="B172" s="30"/>
      <c r="C172" s="30"/>
      <c r="D172" s="30"/>
      <c r="E172" s="30"/>
      <c r="F172" s="30"/>
      <c r="G172" s="30"/>
      <c r="H172" s="30"/>
      <c r="I172" s="30"/>
      <c r="J172" s="30"/>
      <c r="K172" s="30"/>
      <c r="L172" s="30"/>
      <c r="M172" s="30"/>
      <c r="N172" s="30"/>
      <c r="O172" s="30"/>
      <c r="P172" s="30"/>
      <c r="Q172" s="30"/>
      <c r="R172" s="30"/>
      <c r="S172" s="30"/>
      <c r="T172" s="30"/>
      <c r="U172" s="30"/>
      <c r="V172" s="30"/>
      <c r="W172" s="30"/>
      <c r="X172" s="30"/>
      <c r="Y172" s="30"/>
      <c r="Z172" s="30"/>
    </row>
    <row r="173" spans="1:26" ht="15.75" customHeight="1">
      <c r="A173" s="30"/>
      <c r="B173" s="30"/>
      <c r="C173" s="30"/>
      <c r="D173" s="30"/>
      <c r="E173" s="30"/>
      <c r="F173" s="30"/>
      <c r="G173" s="30"/>
      <c r="H173" s="30"/>
      <c r="I173" s="30"/>
      <c r="J173" s="30"/>
      <c r="K173" s="30"/>
      <c r="L173" s="30"/>
      <c r="M173" s="30"/>
      <c r="N173" s="30"/>
      <c r="O173" s="30"/>
      <c r="P173" s="30"/>
      <c r="Q173" s="30"/>
      <c r="R173" s="30"/>
      <c r="S173" s="30"/>
      <c r="T173" s="30"/>
      <c r="U173" s="30"/>
      <c r="V173" s="30"/>
      <c r="W173" s="30"/>
      <c r="X173" s="30"/>
      <c r="Y173" s="30"/>
      <c r="Z173" s="30"/>
    </row>
    <row r="174" spans="1:26" ht="15.75" customHeight="1">
      <c r="A174" s="30"/>
      <c r="B174" s="30"/>
      <c r="C174" s="30"/>
      <c r="D174" s="30"/>
      <c r="E174" s="30"/>
      <c r="F174" s="30"/>
      <c r="G174" s="30"/>
      <c r="H174" s="30"/>
      <c r="I174" s="30"/>
      <c r="J174" s="30"/>
      <c r="K174" s="30"/>
      <c r="L174" s="30"/>
      <c r="M174" s="30"/>
      <c r="N174" s="30"/>
      <c r="O174" s="30"/>
      <c r="P174" s="30"/>
      <c r="Q174" s="30"/>
      <c r="R174" s="30"/>
      <c r="S174" s="30"/>
      <c r="T174" s="30"/>
      <c r="U174" s="30"/>
      <c r="V174" s="30"/>
      <c r="W174" s="30"/>
      <c r="X174" s="30"/>
      <c r="Y174" s="30"/>
      <c r="Z174" s="30"/>
    </row>
    <row r="175" spans="1:26" ht="15.75" customHeight="1">
      <c r="A175" s="30"/>
      <c r="B175" s="30"/>
      <c r="C175" s="30"/>
      <c r="D175" s="30"/>
      <c r="E175" s="30"/>
      <c r="F175" s="30"/>
      <c r="G175" s="30"/>
      <c r="H175" s="30"/>
      <c r="I175" s="30"/>
      <c r="J175" s="30"/>
      <c r="K175" s="30"/>
      <c r="L175" s="30"/>
      <c r="M175" s="30"/>
      <c r="N175" s="30"/>
      <c r="O175" s="30"/>
      <c r="P175" s="30"/>
      <c r="Q175" s="30"/>
      <c r="R175" s="30"/>
      <c r="S175" s="30"/>
      <c r="T175" s="30"/>
      <c r="U175" s="30"/>
      <c r="V175" s="30"/>
      <c r="W175" s="30"/>
      <c r="X175" s="30"/>
      <c r="Y175" s="30"/>
      <c r="Z175" s="30"/>
    </row>
    <row r="176" spans="1:26" ht="15.75" customHeight="1">
      <c r="A176" s="30"/>
      <c r="B176" s="30"/>
      <c r="C176" s="30"/>
      <c r="D176" s="30"/>
      <c r="E176" s="30"/>
      <c r="F176" s="30"/>
      <c r="G176" s="30"/>
      <c r="H176" s="30"/>
      <c r="I176" s="30"/>
      <c r="J176" s="30"/>
      <c r="K176" s="30"/>
      <c r="L176" s="30"/>
      <c r="M176" s="30"/>
      <c r="N176" s="30"/>
      <c r="O176" s="30"/>
      <c r="P176" s="30"/>
      <c r="Q176" s="30"/>
      <c r="R176" s="30"/>
      <c r="S176" s="30"/>
      <c r="T176" s="30"/>
      <c r="U176" s="30"/>
      <c r="V176" s="30"/>
      <c r="W176" s="30"/>
      <c r="X176" s="30"/>
      <c r="Y176" s="30"/>
      <c r="Z176" s="30"/>
    </row>
    <row r="177" spans="1:26" ht="15.75" customHeight="1">
      <c r="A177" s="30"/>
      <c r="B177" s="30"/>
      <c r="C177" s="30"/>
      <c r="D177" s="30"/>
      <c r="E177" s="30"/>
      <c r="F177" s="30"/>
      <c r="G177" s="30"/>
      <c r="H177" s="30"/>
      <c r="I177" s="30"/>
      <c r="J177" s="30"/>
      <c r="K177" s="30"/>
      <c r="L177" s="30"/>
      <c r="M177" s="30"/>
      <c r="N177" s="30"/>
      <c r="O177" s="30"/>
      <c r="P177" s="30"/>
      <c r="Q177" s="30"/>
      <c r="R177" s="30"/>
      <c r="S177" s="30"/>
      <c r="T177" s="30"/>
      <c r="U177" s="30"/>
      <c r="V177" s="30"/>
      <c r="W177" s="30"/>
      <c r="X177" s="30"/>
      <c r="Y177" s="30"/>
      <c r="Z177" s="30"/>
    </row>
    <row r="178" spans="1:26" ht="15.75" customHeight="1">
      <c r="A178" s="30"/>
      <c r="B178" s="30"/>
      <c r="C178" s="30"/>
      <c r="D178" s="30"/>
      <c r="E178" s="30"/>
      <c r="F178" s="30"/>
      <c r="G178" s="30"/>
      <c r="H178" s="30"/>
      <c r="I178" s="30"/>
      <c r="J178" s="30"/>
      <c r="K178" s="30"/>
      <c r="L178" s="30"/>
      <c r="M178" s="30"/>
      <c r="N178" s="30"/>
      <c r="O178" s="30"/>
      <c r="P178" s="30"/>
      <c r="Q178" s="30"/>
      <c r="R178" s="30"/>
      <c r="S178" s="30"/>
      <c r="T178" s="30"/>
      <c r="U178" s="30"/>
      <c r="V178" s="30"/>
      <c r="W178" s="30"/>
      <c r="X178" s="30"/>
      <c r="Y178" s="30"/>
      <c r="Z178" s="30"/>
    </row>
    <row r="179" spans="1:26" ht="15.75" customHeight="1">
      <c r="A179" s="30"/>
      <c r="B179" s="30"/>
      <c r="C179" s="30"/>
      <c r="D179" s="30"/>
      <c r="E179" s="30"/>
      <c r="F179" s="30"/>
      <c r="G179" s="30"/>
      <c r="H179" s="30"/>
      <c r="I179" s="30"/>
      <c r="J179" s="30"/>
      <c r="K179" s="30"/>
      <c r="L179" s="30"/>
      <c r="M179" s="30"/>
      <c r="N179" s="30"/>
      <c r="O179" s="30"/>
      <c r="P179" s="30"/>
      <c r="Q179" s="30"/>
      <c r="R179" s="30"/>
      <c r="S179" s="30"/>
      <c r="T179" s="30"/>
      <c r="U179" s="30"/>
      <c r="V179" s="30"/>
      <c r="W179" s="30"/>
      <c r="X179" s="30"/>
      <c r="Y179" s="30"/>
      <c r="Z179" s="30"/>
    </row>
    <row r="180" spans="1:26" ht="15.75" customHeight="1">
      <c r="A180" s="30"/>
      <c r="B180" s="30"/>
      <c r="C180" s="30"/>
      <c r="D180" s="30"/>
      <c r="E180" s="30"/>
      <c r="F180" s="30"/>
      <c r="G180" s="30"/>
      <c r="H180" s="30"/>
      <c r="I180" s="30"/>
      <c r="J180" s="30"/>
      <c r="K180" s="30"/>
      <c r="L180" s="30"/>
      <c r="M180" s="30"/>
      <c r="N180" s="30"/>
      <c r="O180" s="30"/>
      <c r="P180" s="30"/>
      <c r="Q180" s="30"/>
      <c r="R180" s="30"/>
      <c r="S180" s="30"/>
      <c r="T180" s="30"/>
      <c r="U180" s="30"/>
      <c r="V180" s="30"/>
      <c r="W180" s="30"/>
      <c r="X180" s="30"/>
      <c r="Y180" s="30"/>
      <c r="Z180" s="30"/>
    </row>
    <row r="181" spans="1:26" ht="15.75" customHeight="1">
      <c r="A181" s="30"/>
      <c r="B181" s="30"/>
      <c r="C181" s="30"/>
      <c r="D181" s="30"/>
      <c r="E181" s="30"/>
      <c r="F181" s="30"/>
      <c r="G181" s="30"/>
      <c r="H181" s="30"/>
      <c r="I181" s="30"/>
      <c r="J181" s="30"/>
      <c r="K181" s="30"/>
      <c r="L181" s="30"/>
      <c r="M181" s="30"/>
      <c r="N181" s="30"/>
      <c r="O181" s="30"/>
      <c r="P181" s="30"/>
      <c r="Q181" s="30"/>
      <c r="R181" s="30"/>
      <c r="S181" s="30"/>
      <c r="T181" s="30"/>
      <c r="U181" s="30"/>
      <c r="V181" s="30"/>
      <c r="W181" s="30"/>
      <c r="X181" s="30"/>
      <c r="Y181" s="30"/>
      <c r="Z181" s="30"/>
    </row>
    <row r="182" spans="1:26" ht="15.75" customHeight="1">
      <c r="A182" s="30"/>
      <c r="B182" s="30"/>
      <c r="C182" s="30"/>
      <c r="D182" s="30"/>
      <c r="E182" s="30"/>
      <c r="F182" s="30"/>
      <c r="G182" s="30"/>
      <c r="H182" s="30"/>
      <c r="I182" s="30"/>
      <c r="J182" s="30"/>
      <c r="K182" s="30"/>
      <c r="L182" s="30"/>
      <c r="M182" s="30"/>
      <c r="N182" s="30"/>
      <c r="O182" s="30"/>
      <c r="P182" s="30"/>
      <c r="Q182" s="30"/>
      <c r="R182" s="30"/>
      <c r="S182" s="30"/>
      <c r="T182" s="30"/>
      <c r="U182" s="30"/>
      <c r="V182" s="30"/>
      <c r="W182" s="30"/>
      <c r="X182" s="30"/>
      <c r="Y182" s="30"/>
      <c r="Z182" s="30"/>
    </row>
    <row r="183" spans="1:26" ht="15.75" customHeight="1">
      <c r="A183" s="30"/>
      <c r="B183" s="30"/>
      <c r="C183" s="30"/>
      <c r="D183" s="30"/>
      <c r="E183" s="30"/>
      <c r="F183" s="30"/>
      <c r="G183" s="30"/>
      <c r="H183" s="30"/>
      <c r="I183" s="30"/>
      <c r="J183" s="30"/>
      <c r="K183" s="30"/>
      <c r="L183" s="30"/>
      <c r="M183" s="30"/>
      <c r="N183" s="30"/>
      <c r="O183" s="30"/>
      <c r="P183" s="30"/>
      <c r="Q183" s="30"/>
      <c r="R183" s="30"/>
      <c r="S183" s="30"/>
      <c r="T183" s="30"/>
      <c r="U183" s="30"/>
      <c r="V183" s="30"/>
      <c r="W183" s="30"/>
      <c r="X183" s="30"/>
      <c r="Y183" s="30"/>
      <c r="Z183" s="30"/>
    </row>
    <row r="184" spans="1:26" ht="15.75" customHeight="1">
      <c r="A184" s="30"/>
      <c r="B184" s="30"/>
      <c r="C184" s="30"/>
      <c r="D184" s="30"/>
      <c r="E184" s="30"/>
      <c r="F184" s="30"/>
      <c r="G184" s="30"/>
      <c r="H184" s="30"/>
      <c r="I184" s="30"/>
      <c r="J184" s="30"/>
      <c r="K184" s="30"/>
      <c r="L184" s="30"/>
      <c r="M184" s="30"/>
      <c r="N184" s="30"/>
      <c r="O184" s="30"/>
      <c r="P184" s="30"/>
      <c r="Q184" s="30"/>
      <c r="R184" s="30"/>
      <c r="S184" s="30"/>
      <c r="T184" s="30"/>
      <c r="U184" s="30"/>
      <c r="V184" s="30"/>
      <c r="W184" s="30"/>
      <c r="X184" s="30"/>
      <c r="Y184" s="30"/>
      <c r="Z184" s="30"/>
    </row>
    <row r="185" spans="1:26" ht="15.75" customHeight="1">
      <c r="A185" s="30"/>
      <c r="B185" s="30"/>
      <c r="C185" s="30"/>
      <c r="D185" s="30"/>
      <c r="E185" s="30"/>
      <c r="F185" s="30"/>
      <c r="G185" s="30"/>
      <c r="H185" s="30"/>
      <c r="I185" s="30"/>
      <c r="J185" s="30"/>
      <c r="K185" s="30"/>
      <c r="L185" s="30"/>
      <c r="M185" s="30"/>
      <c r="N185" s="30"/>
      <c r="O185" s="30"/>
      <c r="P185" s="30"/>
      <c r="Q185" s="30"/>
      <c r="R185" s="30"/>
      <c r="S185" s="30"/>
      <c r="T185" s="30"/>
      <c r="U185" s="30"/>
      <c r="V185" s="30"/>
      <c r="W185" s="30"/>
      <c r="X185" s="30"/>
      <c r="Y185" s="30"/>
      <c r="Z185" s="30"/>
    </row>
    <row r="186" spans="1:26" ht="15.75" customHeight="1">
      <c r="A186" s="30"/>
      <c r="B186" s="30"/>
      <c r="C186" s="30"/>
      <c r="D186" s="30"/>
      <c r="E186" s="30"/>
      <c r="F186" s="30"/>
      <c r="G186" s="30"/>
      <c r="H186" s="30"/>
      <c r="I186" s="30"/>
      <c r="J186" s="30"/>
      <c r="K186" s="30"/>
      <c r="L186" s="30"/>
      <c r="M186" s="30"/>
      <c r="N186" s="30"/>
      <c r="O186" s="30"/>
      <c r="P186" s="30"/>
      <c r="Q186" s="30"/>
      <c r="R186" s="30"/>
      <c r="S186" s="30"/>
      <c r="T186" s="30"/>
      <c r="U186" s="30"/>
      <c r="V186" s="30"/>
      <c r="W186" s="30"/>
      <c r="X186" s="30"/>
      <c r="Y186" s="30"/>
      <c r="Z186" s="30"/>
    </row>
    <row r="187" spans="1:26" ht="15.75" customHeight="1">
      <c r="A187" s="30"/>
      <c r="B187" s="30"/>
      <c r="C187" s="30"/>
      <c r="D187" s="30"/>
      <c r="E187" s="30"/>
      <c r="F187" s="30"/>
      <c r="G187" s="30"/>
      <c r="H187" s="30"/>
      <c r="I187" s="30"/>
      <c r="J187" s="30"/>
      <c r="K187" s="30"/>
      <c r="L187" s="30"/>
      <c r="M187" s="30"/>
      <c r="N187" s="30"/>
      <c r="O187" s="30"/>
      <c r="P187" s="30"/>
      <c r="Q187" s="30"/>
      <c r="R187" s="30"/>
      <c r="S187" s="30"/>
      <c r="T187" s="30"/>
      <c r="U187" s="30"/>
      <c r="V187" s="30"/>
      <c r="W187" s="30"/>
      <c r="X187" s="30"/>
      <c r="Y187" s="30"/>
      <c r="Z187" s="30"/>
    </row>
    <row r="188" spans="1:26" ht="15.75" customHeight="1">
      <c r="A188" s="30"/>
      <c r="B188" s="30"/>
      <c r="C188" s="30"/>
      <c r="D188" s="30"/>
      <c r="E188" s="30"/>
      <c r="F188" s="30"/>
      <c r="G188" s="30"/>
      <c r="H188" s="30"/>
      <c r="I188" s="30"/>
      <c r="J188" s="30"/>
      <c r="K188" s="30"/>
      <c r="L188" s="30"/>
      <c r="M188" s="30"/>
      <c r="N188" s="30"/>
      <c r="O188" s="30"/>
      <c r="P188" s="30"/>
      <c r="Q188" s="30"/>
      <c r="R188" s="30"/>
      <c r="S188" s="30"/>
      <c r="T188" s="30"/>
      <c r="U188" s="30"/>
      <c r="V188" s="30"/>
      <c r="W188" s="30"/>
      <c r="X188" s="30"/>
      <c r="Y188" s="30"/>
      <c r="Z188" s="30"/>
    </row>
    <row r="189" spans="1:26" ht="15.75" customHeight="1">
      <c r="A189" s="30"/>
      <c r="B189" s="30"/>
      <c r="C189" s="30"/>
      <c r="D189" s="30"/>
      <c r="E189" s="30"/>
      <c r="F189" s="30"/>
      <c r="G189" s="30"/>
      <c r="H189" s="30"/>
      <c r="I189" s="30"/>
      <c r="J189" s="30"/>
      <c r="K189" s="30"/>
      <c r="L189" s="30"/>
      <c r="M189" s="30"/>
      <c r="N189" s="30"/>
      <c r="O189" s="30"/>
      <c r="P189" s="30"/>
      <c r="Q189" s="30"/>
      <c r="R189" s="30"/>
      <c r="S189" s="30"/>
      <c r="T189" s="30"/>
      <c r="U189" s="30"/>
      <c r="V189" s="30"/>
      <c r="W189" s="30"/>
      <c r="X189" s="30"/>
      <c r="Y189" s="30"/>
      <c r="Z189" s="30"/>
    </row>
    <row r="190" spans="1:26" ht="15.75" customHeight="1">
      <c r="A190" s="30"/>
      <c r="B190" s="30"/>
      <c r="C190" s="30"/>
      <c r="D190" s="30"/>
      <c r="E190" s="30"/>
      <c r="F190" s="30"/>
      <c r="G190" s="30"/>
      <c r="H190" s="30"/>
      <c r="I190" s="30"/>
      <c r="J190" s="30"/>
      <c r="K190" s="30"/>
      <c r="L190" s="30"/>
      <c r="M190" s="30"/>
      <c r="N190" s="30"/>
      <c r="O190" s="30"/>
      <c r="P190" s="30"/>
      <c r="Q190" s="30"/>
      <c r="R190" s="30"/>
      <c r="S190" s="30"/>
      <c r="T190" s="30"/>
      <c r="U190" s="30"/>
      <c r="V190" s="30"/>
      <c r="W190" s="30"/>
      <c r="X190" s="30"/>
      <c r="Y190" s="30"/>
      <c r="Z190" s="30"/>
    </row>
    <row r="191" spans="1:26" ht="15.75" customHeight="1">
      <c r="A191" s="30"/>
      <c r="B191" s="30"/>
      <c r="C191" s="30"/>
      <c r="D191" s="30"/>
      <c r="E191" s="30"/>
      <c r="F191" s="30"/>
      <c r="G191" s="30"/>
      <c r="H191" s="30"/>
      <c r="I191" s="30"/>
      <c r="J191" s="30"/>
      <c r="K191" s="30"/>
      <c r="L191" s="30"/>
      <c r="M191" s="30"/>
      <c r="N191" s="30"/>
      <c r="O191" s="30"/>
      <c r="P191" s="30"/>
      <c r="Q191" s="30"/>
      <c r="R191" s="30"/>
      <c r="S191" s="30"/>
      <c r="T191" s="30"/>
      <c r="U191" s="30"/>
      <c r="V191" s="30"/>
      <c r="W191" s="30"/>
      <c r="X191" s="30"/>
      <c r="Y191" s="30"/>
      <c r="Z191" s="30"/>
    </row>
    <row r="192" spans="1:26" ht="15.75" customHeight="1">
      <c r="A192" s="30"/>
      <c r="B192" s="30"/>
      <c r="C192" s="30"/>
      <c r="D192" s="30"/>
      <c r="E192" s="30"/>
      <c r="F192" s="30"/>
      <c r="G192" s="30"/>
      <c r="H192" s="30"/>
      <c r="I192" s="30"/>
      <c r="J192" s="30"/>
      <c r="K192" s="30"/>
      <c r="L192" s="30"/>
      <c r="M192" s="30"/>
      <c r="N192" s="30"/>
      <c r="O192" s="30"/>
      <c r="P192" s="30"/>
      <c r="Q192" s="30"/>
      <c r="R192" s="30"/>
      <c r="S192" s="30"/>
      <c r="T192" s="30"/>
      <c r="U192" s="30"/>
      <c r="V192" s="30"/>
      <c r="W192" s="30"/>
      <c r="X192" s="30"/>
      <c r="Y192" s="30"/>
      <c r="Z192" s="30"/>
    </row>
    <row r="193" spans="1:26" ht="15.75" customHeight="1">
      <c r="A193" s="30"/>
      <c r="B193" s="30"/>
      <c r="C193" s="30"/>
      <c r="D193" s="30"/>
      <c r="E193" s="30"/>
      <c r="F193" s="30"/>
      <c r="G193" s="30"/>
      <c r="H193" s="30"/>
      <c r="I193" s="30"/>
      <c r="J193" s="30"/>
      <c r="K193" s="30"/>
      <c r="L193" s="30"/>
      <c r="M193" s="30"/>
      <c r="N193" s="30"/>
      <c r="O193" s="30"/>
      <c r="P193" s="30"/>
      <c r="Q193" s="30"/>
      <c r="R193" s="30"/>
      <c r="S193" s="30"/>
      <c r="T193" s="30"/>
      <c r="U193" s="30"/>
      <c r="V193" s="30"/>
      <c r="W193" s="30"/>
      <c r="X193" s="30"/>
      <c r="Y193" s="30"/>
      <c r="Z193" s="30"/>
    </row>
    <row r="194" spans="1:26" ht="15.75" customHeight="1">
      <c r="A194" s="30"/>
      <c r="B194" s="30"/>
      <c r="C194" s="30"/>
      <c r="D194" s="30"/>
      <c r="E194" s="30"/>
      <c r="F194" s="30"/>
      <c r="G194" s="30"/>
      <c r="H194" s="30"/>
      <c r="I194" s="30"/>
      <c r="J194" s="30"/>
      <c r="K194" s="30"/>
      <c r="L194" s="30"/>
      <c r="M194" s="30"/>
      <c r="N194" s="30"/>
      <c r="O194" s="30"/>
      <c r="P194" s="30"/>
      <c r="Q194" s="30"/>
      <c r="R194" s="30"/>
      <c r="S194" s="30"/>
      <c r="T194" s="30"/>
      <c r="U194" s="30"/>
      <c r="V194" s="30"/>
      <c r="W194" s="30"/>
      <c r="X194" s="30"/>
      <c r="Y194" s="30"/>
      <c r="Z194" s="30"/>
    </row>
    <row r="195" spans="1:26" ht="15.75" customHeight="1">
      <c r="A195" s="30"/>
      <c r="B195" s="30"/>
      <c r="C195" s="30"/>
      <c r="D195" s="30"/>
      <c r="E195" s="30"/>
      <c r="F195" s="30"/>
      <c r="G195" s="30"/>
      <c r="H195" s="30"/>
      <c r="I195" s="30"/>
      <c r="J195" s="30"/>
      <c r="K195" s="30"/>
      <c r="L195" s="30"/>
      <c r="M195" s="30"/>
      <c r="N195" s="30"/>
      <c r="O195" s="30"/>
      <c r="P195" s="30"/>
      <c r="Q195" s="30"/>
      <c r="R195" s="30"/>
      <c r="S195" s="30"/>
      <c r="T195" s="30"/>
      <c r="U195" s="30"/>
      <c r="V195" s="30"/>
      <c r="W195" s="30"/>
      <c r="X195" s="30"/>
      <c r="Y195" s="30"/>
      <c r="Z195" s="30"/>
    </row>
    <row r="196" spans="1:26" ht="15.75" customHeight="1">
      <c r="A196" s="30"/>
      <c r="B196" s="30"/>
      <c r="C196" s="30"/>
      <c r="D196" s="30"/>
      <c r="E196" s="30"/>
      <c r="F196" s="30"/>
      <c r="G196" s="30"/>
      <c r="H196" s="30"/>
      <c r="I196" s="30"/>
      <c r="J196" s="30"/>
      <c r="K196" s="30"/>
      <c r="L196" s="30"/>
      <c r="M196" s="30"/>
      <c r="N196" s="30"/>
      <c r="O196" s="30"/>
      <c r="P196" s="30"/>
      <c r="Q196" s="30"/>
      <c r="R196" s="30"/>
      <c r="S196" s="30"/>
      <c r="T196" s="30"/>
      <c r="U196" s="30"/>
      <c r="V196" s="30"/>
      <c r="W196" s="30"/>
      <c r="X196" s="30"/>
      <c r="Y196" s="30"/>
      <c r="Z196" s="30"/>
    </row>
    <row r="197" spans="1:26" ht="15.75" customHeight="1">
      <c r="A197" s="30"/>
      <c r="B197" s="30"/>
      <c r="C197" s="30"/>
      <c r="D197" s="30"/>
      <c r="E197" s="30"/>
      <c r="F197" s="30"/>
      <c r="G197" s="30"/>
      <c r="H197" s="30"/>
      <c r="I197" s="30"/>
      <c r="J197" s="30"/>
      <c r="K197" s="30"/>
      <c r="L197" s="30"/>
      <c r="M197" s="30"/>
      <c r="N197" s="30"/>
      <c r="O197" s="30"/>
      <c r="P197" s="30"/>
      <c r="Q197" s="30"/>
      <c r="R197" s="30"/>
      <c r="S197" s="30"/>
      <c r="T197" s="30"/>
      <c r="U197" s="30"/>
      <c r="V197" s="30"/>
      <c r="W197" s="30"/>
      <c r="X197" s="30"/>
      <c r="Y197" s="30"/>
      <c r="Z197" s="30"/>
    </row>
    <row r="198" spans="1:26" ht="15.75" customHeight="1">
      <c r="A198" s="30"/>
      <c r="B198" s="30"/>
      <c r="C198" s="30"/>
      <c r="D198" s="30"/>
      <c r="E198" s="30"/>
      <c r="F198" s="30"/>
      <c r="G198" s="30"/>
      <c r="H198" s="30"/>
      <c r="I198" s="30"/>
      <c r="J198" s="30"/>
      <c r="K198" s="30"/>
      <c r="L198" s="30"/>
      <c r="M198" s="30"/>
      <c r="N198" s="30"/>
      <c r="O198" s="30"/>
      <c r="P198" s="30"/>
      <c r="Q198" s="30"/>
      <c r="R198" s="30"/>
      <c r="S198" s="30"/>
      <c r="T198" s="30"/>
      <c r="U198" s="30"/>
      <c r="V198" s="30"/>
      <c r="W198" s="30"/>
      <c r="X198" s="30"/>
      <c r="Y198" s="30"/>
      <c r="Z198" s="30"/>
    </row>
    <row r="199" spans="1:26" ht="15.75" customHeight="1">
      <c r="A199" s="30"/>
      <c r="B199" s="30"/>
      <c r="C199" s="30"/>
      <c r="D199" s="30"/>
      <c r="E199" s="30"/>
      <c r="F199" s="30"/>
      <c r="G199" s="30"/>
      <c r="H199" s="30"/>
      <c r="I199" s="30"/>
      <c r="J199" s="30"/>
      <c r="K199" s="30"/>
      <c r="L199" s="30"/>
      <c r="M199" s="30"/>
      <c r="N199" s="30"/>
      <c r="O199" s="30"/>
      <c r="P199" s="30"/>
      <c r="Q199" s="30"/>
      <c r="R199" s="30"/>
      <c r="S199" s="30"/>
      <c r="T199" s="30"/>
      <c r="U199" s="30"/>
      <c r="V199" s="30"/>
      <c r="W199" s="30"/>
      <c r="X199" s="30"/>
      <c r="Y199" s="30"/>
      <c r="Z199" s="30"/>
    </row>
    <row r="200" spans="1:26" ht="15.75" customHeight="1">
      <c r="A200" s="30"/>
      <c r="B200" s="30"/>
      <c r="C200" s="30"/>
      <c r="D200" s="30"/>
      <c r="E200" s="30"/>
      <c r="F200" s="30"/>
      <c r="G200" s="30"/>
      <c r="H200" s="30"/>
      <c r="I200" s="30"/>
      <c r="J200" s="30"/>
      <c r="K200" s="30"/>
      <c r="L200" s="30"/>
      <c r="M200" s="30"/>
      <c r="N200" s="30"/>
      <c r="O200" s="30"/>
      <c r="P200" s="30"/>
      <c r="Q200" s="30"/>
      <c r="R200" s="30"/>
      <c r="S200" s="30"/>
      <c r="T200" s="30"/>
      <c r="U200" s="30"/>
      <c r="V200" s="30"/>
      <c r="W200" s="30"/>
      <c r="X200" s="30"/>
      <c r="Y200" s="30"/>
      <c r="Z200" s="30"/>
    </row>
    <row r="201" spans="1:26" ht="15.75" customHeight="1">
      <c r="A201" s="30"/>
      <c r="B201" s="30"/>
      <c r="C201" s="30"/>
      <c r="D201" s="30"/>
      <c r="E201" s="30"/>
      <c r="F201" s="30"/>
      <c r="G201" s="30"/>
      <c r="H201" s="30"/>
      <c r="I201" s="30"/>
      <c r="J201" s="30"/>
      <c r="K201" s="30"/>
      <c r="L201" s="30"/>
      <c r="M201" s="30"/>
      <c r="N201" s="30"/>
      <c r="O201" s="30"/>
      <c r="P201" s="30"/>
      <c r="Q201" s="30"/>
      <c r="R201" s="30"/>
      <c r="S201" s="30"/>
      <c r="T201" s="30"/>
      <c r="U201" s="30"/>
      <c r="V201" s="30"/>
      <c r="W201" s="30"/>
      <c r="X201" s="30"/>
      <c r="Y201" s="30"/>
      <c r="Z201" s="30"/>
    </row>
    <row r="202" spans="1:26" ht="15.75" customHeight="1">
      <c r="A202" s="30"/>
      <c r="B202" s="30"/>
      <c r="C202" s="30"/>
      <c r="D202" s="30"/>
      <c r="E202" s="30"/>
      <c r="F202" s="30"/>
      <c r="G202" s="30"/>
      <c r="H202" s="30"/>
      <c r="I202" s="30"/>
      <c r="J202" s="30"/>
      <c r="K202" s="30"/>
      <c r="L202" s="30"/>
      <c r="M202" s="30"/>
      <c r="N202" s="30"/>
      <c r="O202" s="30"/>
      <c r="P202" s="30"/>
      <c r="Q202" s="30"/>
      <c r="R202" s="30"/>
      <c r="S202" s="30"/>
      <c r="T202" s="30"/>
      <c r="U202" s="30"/>
      <c r="V202" s="30"/>
      <c r="W202" s="30"/>
      <c r="X202" s="30"/>
      <c r="Y202" s="30"/>
      <c r="Z202" s="30"/>
    </row>
    <row r="203" spans="1:26" ht="15.75" customHeight="1">
      <c r="A203" s="30"/>
      <c r="B203" s="30"/>
      <c r="C203" s="30"/>
      <c r="D203" s="30"/>
      <c r="E203" s="30"/>
      <c r="F203" s="30"/>
      <c r="G203" s="30"/>
      <c r="H203" s="30"/>
      <c r="I203" s="30"/>
      <c r="J203" s="30"/>
      <c r="K203" s="30"/>
      <c r="L203" s="30"/>
      <c r="M203" s="30"/>
      <c r="N203" s="30"/>
      <c r="O203" s="30"/>
      <c r="P203" s="30"/>
      <c r="Q203" s="30"/>
      <c r="R203" s="30"/>
      <c r="S203" s="30"/>
      <c r="T203" s="30"/>
      <c r="U203" s="30"/>
      <c r="V203" s="30"/>
      <c r="W203" s="30"/>
      <c r="X203" s="30"/>
      <c r="Y203" s="30"/>
      <c r="Z203" s="30"/>
    </row>
    <row r="204" spans="1:26" ht="15.75" customHeight="1">
      <c r="A204" s="30"/>
      <c r="B204" s="30"/>
      <c r="C204" s="30"/>
      <c r="D204" s="30"/>
      <c r="E204" s="30"/>
      <c r="F204" s="30"/>
      <c r="G204" s="30"/>
      <c r="H204" s="30"/>
      <c r="I204" s="30"/>
      <c r="J204" s="30"/>
      <c r="K204" s="30"/>
      <c r="L204" s="30"/>
      <c r="M204" s="30"/>
      <c r="N204" s="30"/>
      <c r="O204" s="30"/>
      <c r="P204" s="30"/>
      <c r="Q204" s="30"/>
      <c r="R204" s="30"/>
      <c r="S204" s="30"/>
      <c r="T204" s="30"/>
      <c r="U204" s="30"/>
      <c r="V204" s="30"/>
      <c r="W204" s="30"/>
      <c r="X204" s="30"/>
      <c r="Y204" s="30"/>
      <c r="Z204" s="30"/>
    </row>
    <row r="205" spans="1:26" ht="15.75" customHeight="1">
      <c r="A205" s="30"/>
      <c r="B205" s="30"/>
      <c r="C205" s="30"/>
      <c r="D205" s="30"/>
      <c r="E205" s="30"/>
      <c r="F205" s="30"/>
      <c r="G205" s="30"/>
      <c r="H205" s="30"/>
      <c r="I205" s="30"/>
      <c r="J205" s="30"/>
      <c r="K205" s="30"/>
      <c r="L205" s="30"/>
      <c r="M205" s="30"/>
      <c r="N205" s="30"/>
      <c r="O205" s="30"/>
      <c r="P205" s="30"/>
      <c r="Q205" s="30"/>
      <c r="R205" s="30"/>
      <c r="S205" s="30"/>
      <c r="T205" s="30"/>
      <c r="U205" s="30"/>
      <c r="V205" s="30"/>
      <c r="W205" s="30"/>
      <c r="X205" s="30"/>
      <c r="Y205" s="30"/>
      <c r="Z205" s="30"/>
    </row>
    <row r="206" spans="1:26" ht="15.75" customHeight="1">
      <c r="A206" s="30"/>
      <c r="B206" s="30"/>
      <c r="C206" s="30"/>
      <c r="D206" s="30"/>
      <c r="E206" s="30"/>
      <c r="F206" s="30"/>
      <c r="G206" s="30"/>
      <c r="H206" s="30"/>
      <c r="I206" s="30"/>
      <c r="J206" s="30"/>
      <c r="K206" s="30"/>
      <c r="L206" s="30"/>
      <c r="M206" s="30"/>
      <c r="N206" s="30"/>
      <c r="O206" s="30"/>
      <c r="P206" s="30"/>
      <c r="Q206" s="30"/>
      <c r="R206" s="30"/>
      <c r="S206" s="30"/>
      <c r="T206" s="30"/>
      <c r="U206" s="30"/>
      <c r="V206" s="30"/>
      <c r="W206" s="30"/>
      <c r="X206" s="30"/>
      <c r="Y206" s="30"/>
      <c r="Z206" s="30"/>
    </row>
    <row r="207" spans="1:26" ht="15.75" customHeight="1">
      <c r="A207" s="30"/>
      <c r="B207" s="30"/>
      <c r="C207" s="30"/>
      <c r="D207" s="30"/>
      <c r="E207" s="30"/>
      <c r="F207" s="30"/>
      <c r="G207" s="30"/>
      <c r="H207" s="30"/>
      <c r="I207" s="30"/>
      <c r="J207" s="30"/>
      <c r="K207" s="30"/>
      <c r="L207" s="30"/>
      <c r="M207" s="30"/>
      <c r="N207" s="30"/>
      <c r="O207" s="30"/>
      <c r="P207" s="30"/>
      <c r="Q207" s="30"/>
      <c r="R207" s="30"/>
      <c r="S207" s="30"/>
      <c r="T207" s="30"/>
      <c r="U207" s="30"/>
      <c r="V207" s="30"/>
      <c r="W207" s="30"/>
      <c r="X207" s="30"/>
      <c r="Y207" s="30"/>
      <c r="Z207" s="30"/>
    </row>
    <row r="208" spans="1:26" ht="15.75" customHeight="1">
      <c r="A208" s="30"/>
      <c r="B208" s="30"/>
      <c r="C208" s="30"/>
      <c r="D208" s="30"/>
      <c r="E208" s="30"/>
      <c r="F208" s="30"/>
      <c r="G208" s="30"/>
      <c r="H208" s="30"/>
      <c r="I208" s="30"/>
      <c r="J208" s="30"/>
      <c r="K208" s="30"/>
      <c r="L208" s="30"/>
      <c r="M208" s="30"/>
      <c r="N208" s="30"/>
      <c r="O208" s="30"/>
      <c r="P208" s="30"/>
      <c r="Q208" s="30"/>
      <c r="R208" s="30"/>
      <c r="S208" s="30"/>
      <c r="T208" s="30"/>
      <c r="U208" s="30"/>
      <c r="V208" s="30"/>
      <c r="W208" s="30"/>
      <c r="X208" s="30"/>
      <c r="Y208" s="30"/>
      <c r="Z208" s="30"/>
    </row>
    <row r="209" spans="1:26" ht="15.75" customHeight="1">
      <c r="A209" s="30"/>
      <c r="B209" s="30"/>
      <c r="C209" s="30"/>
      <c r="D209" s="30"/>
      <c r="E209" s="30"/>
      <c r="F209" s="30"/>
      <c r="G209" s="30"/>
      <c r="H209" s="30"/>
      <c r="I209" s="30"/>
      <c r="J209" s="30"/>
      <c r="K209" s="30"/>
      <c r="L209" s="30"/>
      <c r="M209" s="30"/>
      <c r="N209" s="30"/>
      <c r="O209" s="30"/>
      <c r="P209" s="30"/>
      <c r="Q209" s="30"/>
      <c r="R209" s="30"/>
      <c r="S209" s="30"/>
      <c r="T209" s="30"/>
      <c r="U209" s="30"/>
      <c r="V209" s="30"/>
      <c r="W209" s="30"/>
      <c r="X209" s="30"/>
      <c r="Y209" s="30"/>
      <c r="Z209" s="30"/>
    </row>
    <row r="210" spans="1:26" ht="15.75" customHeight="1">
      <c r="A210" s="30"/>
      <c r="B210" s="30"/>
      <c r="C210" s="30"/>
      <c r="D210" s="30"/>
      <c r="E210" s="30"/>
      <c r="F210" s="30"/>
      <c r="G210" s="30"/>
      <c r="H210" s="30"/>
      <c r="I210" s="30"/>
      <c r="J210" s="30"/>
      <c r="K210" s="30"/>
      <c r="L210" s="30"/>
      <c r="M210" s="30"/>
      <c r="N210" s="30"/>
      <c r="O210" s="30"/>
      <c r="P210" s="30"/>
      <c r="Q210" s="30"/>
      <c r="R210" s="30"/>
      <c r="S210" s="30"/>
      <c r="T210" s="30"/>
      <c r="U210" s="30"/>
      <c r="V210" s="30"/>
      <c r="W210" s="30"/>
      <c r="X210" s="30"/>
      <c r="Y210" s="30"/>
      <c r="Z210" s="30"/>
    </row>
    <row r="211" spans="1:26" ht="15.75" customHeight="1">
      <c r="A211" s="30"/>
      <c r="B211" s="30"/>
      <c r="C211" s="30"/>
      <c r="D211" s="30"/>
      <c r="E211" s="30"/>
      <c r="F211" s="30"/>
      <c r="G211" s="30"/>
      <c r="H211" s="30"/>
      <c r="I211" s="30"/>
      <c r="J211" s="30"/>
      <c r="K211" s="30"/>
      <c r="L211" s="30"/>
      <c r="M211" s="30"/>
      <c r="N211" s="30"/>
      <c r="O211" s="30"/>
      <c r="P211" s="30"/>
      <c r="Q211" s="30"/>
      <c r="R211" s="30"/>
      <c r="S211" s="30"/>
      <c r="T211" s="30"/>
      <c r="U211" s="30"/>
      <c r="V211" s="30"/>
      <c r="W211" s="30"/>
      <c r="X211" s="30"/>
      <c r="Y211" s="30"/>
      <c r="Z211" s="30"/>
    </row>
    <row r="212" spans="1:26" ht="15.75" customHeight="1">
      <c r="A212" s="30"/>
      <c r="B212" s="30"/>
      <c r="C212" s="30"/>
      <c r="D212" s="30"/>
      <c r="E212" s="30"/>
      <c r="F212" s="30"/>
      <c r="G212" s="30"/>
      <c r="H212" s="30"/>
      <c r="I212" s="30"/>
      <c r="J212" s="30"/>
      <c r="K212" s="30"/>
      <c r="L212" s="30"/>
      <c r="M212" s="30"/>
      <c r="N212" s="30"/>
      <c r="O212" s="30"/>
      <c r="P212" s="30"/>
      <c r="Q212" s="30"/>
      <c r="R212" s="30"/>
      <c r="S212" s="30"/>
      <c r="T212" s="30"/>
      <c r="U212" s="30"/>
      <c r="V212" s="30"/>
      <c r="W212" s="30"/>
      <c r="X212" s="30"/>
      <c r="Y212" s="30"/>
      <c r="Z212" s="30"/>
    </row>
    <row r="213" spans="1:26" ht="15.75" customHeight="1">
      <c r="A213" s="30"/>
      <c r="B213" s="30"/>
      <c r="C213" s="30"/>
      <c r="D213" s="30"/>
      <c r="E213" s="30"/>
      <c r="F213" s="30"/>
      <c r="G213" s="30"/>
      <c r="H213" s="30"/>
      <c r="I213" s="30"/>
      <c r="J213" s="30"/>
      <c r="K213" s="30"/>
      <c r="L213" s="30"/>
      <c r="M213" s="30"/>
      <c r="N213" s="30"/>
      <c r="O213" s="30"/>
      <c r="P213" s="30"/>
      <c r="Q213" s="30"/>
      <c r="R213" s="30"/>
      <c r="S213" s="30"/>
      <c r="T213" s="30"/>
      <c r="U213" s="30"/>
      <c r="V213" s="30"/>
      <c r="W213" s="30"/>
      <c r="X213" s="30"/>
      <c r="Y213" s="30"/>
      <c r="Z213" s="30"/>
    </row>
    <row r="214" spans="1:26" ht="15.75" customHeight="1">
      <c r="A214" s="30"/>
      <c r="B214" s="30"/>
      <c r="C214" s="30"/>
      <c r="D214" s="30"/>
      <c r="E214" s="30"/>
      <c r="F214" s="30"/>
      <c r="G214" s="30"/>
      <c r="H214" s="30"/>
      <c r="I214" s="30"/>
      <c r="J214" s="30"/>
      <c r="K214" s="30"/>
      <c r="L214" s="30"/>
      <c r="M214" s="30"/>
      <c r="N214" s="30"/>
      <c r="O214" s="30"/>
      <c r="P214" s="30"/>
      <c r="Q214" s="30"/>
      <c r="R214" s="30"/>
      <c r="S214" s="30"/>
      <c r="T214" s="30"/>
      <c r="U214" s="30"/>
      <c r="V214" s="30"/>
      <c r="W214" s="30"/>
      <c r="X214" s="30"/>
      <c r="Y214" s="30"/>
      <c r="Z214" s="30"/>
    </row>
    <row r="215" spans="1:26" ht="15.75" customHeight="1">
      <c r="A215" s="30"/>
      <c r="B215" s="30"/>
      <c r="C215" s="30"/>
      <c r="D215" s="30"/>
      <c r="E215" s="30"/>
      <c r="F215" s="30"/>
      <c r="G215" s="30"/>
      <c r="H215" s="30"/>
      <c r="I215" s="30"/>
      <c r="J215" s="30"/>
      <c r="K215" s="30"/>
      <c r="L215" s="30"/>
      <c r="M215" s="30"/>
      <c r="N215" s="30"/>
      <c r="O215" s="30"/>
      <c r="P215" s="30"/>
      <c r="Q215" s="30"/>
      <c r="R215" s="30"/>
      <c r="S215" s="30"/>
      <c r="T215" s="30"/>
      <c r="U215" s="30"/>
      <c r="V215" s="30"/>
      <c r="W215" s="30"/>
      <c r="X215" s="30"/>
      <c r="Y215" s="30"/>
      <c r="Z215" s="30"/>
    </row>
    <row r="216" spans="1:26" ht="15.75" customHeight="1">
      <c r="A216" s="30"/>
      <c r="B216" s="30"/>
      <c r="C216" s="30"/>
      <c r="D216" s="30"/>
      <c r="E216" s="30"/>
      <c r="F216" s="30"/>
      <c r="G216" s="30"/>
      <c r="H216" s="30"/>
      <c r="I216" s="30"/>
      <c r="J216" s="30"/>
      <c r="K216" s="30"/>
      <c r="L216" s="30"/>
      <c r="M216" s="30"/>
      <c r="N216" s="30"/>
      <c r="O216" s="30"/>
      <c r="P216" s="30"/>
      <c r="Q216" s="30"/>
      <c r="R216" s="30"/>
      <c r="S216" s="30"/>
      <c r="T216" s="30"/>
      <c r="U216" s="30"/>
      <c r="V216" s="30"/>
      <c r="W216" s="30"/>
      <c r="X216" s="30"/>
      <c r="Y216" s="30"/>
      <c r="Z216" s="30"/>
    </row>
    <row r="217" spans="1:26" ht="15.75" customHeight="1">
      <c r="A217" s="30"/>
      <c r="B217" s="30"/>
      <c r="C217" s="30"/>
      <c r="D217" s="30"/>
      <c r="E217" s="30"/>
      <c r="F217" s="30"/>
      <c r="G217" s="30"/>
      <c r="H217" s="30"/>
      <c r="I217" s="30"/>
      <c r="J217" s="30"/>
      <c r="K217" s="30"/>
      <c r="L217" s="30"/>
      <c r="M217" s="30"/>
      <c r="N217" s="30"/>
      <c r="O217" s="30"/>
      <c r="P217" s="30"/>
      <c r="Q217" s="30"/>
      <c r="R217" s="30"/>
      <c r="S217" s="30"/>
      <c r="T217" s="30"/>
      <c r="U217" s="30"/>
      <c r="V217" s="30"/>
      <c r="W217" s="30"/>
      <c r="X217" s="30"/>
      <c r="Y217" s="30"/>
      <c r="Z217" s="30"/>
    </row>
    <row r="218" spans="1:26" ht="15.75" customHeight="1">
      <c r="A218" s="30"/>
      <c r="B218" s="30"/>
      <c r="C218" s="30"/>
      <c r="D218" s="30"/>
      <c r="E218" s="30"/>
      <c r="F218" s="30"/>
      <c r="G218" s="30"/>
      <c r="H218" s="30"/>
      <c r="I218" s="30"/>
      <c r="J218" s="30"/>
      <c r="K218" s="30"/>
      <c r="L218" s="30"/>
      <c r="M218" s="30"/>
      <c r="N218" s="30"/>
      <c r="O218" s="30"/>
      <c r="P218" s="30"/>
      <c r="Q218" s="30"/>
      <c r="R218" s="30"/>
      <c r="S218" s="30"/>
      <c r="T218" s="30"/>
      <c r="U218" s="30"/>
      <c r="V218" s="30"/>
      <c r="W218" s="30"/>
      <c r="X218" s="30"/>
      <c r="Y218" s="30"/>
      <c r="Z218" s="30"/>
    </row>
    <row r="219" spans="1:26" ht="15.75" customHeight="1">
      <c r="A219" s="30"/>
      <c r="B219" s="30"/>
      <c r="C219" s="30"/>
      <c r="D219" s="30"/>
      <c r="E219" s="30"/>
      <c r="F219" s="30"/>
      <c r="G219" s="30"/>
      <c r="H219" s="30"/>
      <c r="I219" s="30"/>
      <c r="J219" s="30"/>
      <c r="K219" s="30"/>
      <c r="L219" s="30"/>
      <c r="M219" s="30"/>
      <c r="N219" s="30"/>
      <c r="O219" s="30"/>
      <c r="P219" s="30"/>
      <c r="Q219" s="30"/>
      <c r="R219" s="30"/>
      <c r="S219" s="30"/>
      <c r="T219" s="30"/>
      <c r="U219" s="30"/>
      <c r="V219" s="30"/>
      <c r="W219" s="30"/>
      <c r="X219" s="30"/>
      <c r="Y219" s="30"/>
      <c r="Z219" s="30"/>
    </row>
    <row r="220" spans="1:26" ht="15.75" customHeight="1">
      <c r="A220" s="30"/>
      <c r="B220" s="30"/>
      <c r="C220" s="30"/>
      <c r="D220" s="30"/>
      <c r="E220" s="30"/>
      <c r="F220" s="30"/>
      <c r="G220" s="30"/>
      <c r="H220" s="30"/>
      <c r="I220" s="30"/>
      <c r="J220" s="30"/>
      <c r="K220" s="30"/>
      <c r="L220" s="30"/>
      <c r="M220" s="30"/>
      <c r="N220" s="30"/>
      <c r="O220" s="30"/>
      <c r="P220" s="30"/>
      <c r="Q220" s="30"/>
      <c r="R220" s="30"/>
      <c r="S220" s="30"/>
      <c r="T220" s="30"/>
      <c r="U220" s="30"/>
      <c r="V220" s="30"/>
      <c r="W220" s="30"/>
      <c r="X220" s="30"/>
      <c r="Y220" s="30"/>
      <c r="Z220" s="30"/>
    </row>
    <row r="221" spans="1:26" ht="15.75" customHeight="1">
      <c r="A221" s="30"/>
      <c r="B221" s="30"/>
      <c r="C221" s="30"/>
      <c r="D221" s="30"/>
      <c r="E221" s="30"/>
      <c r="F221" s="30"/>
      <c r="G221" s="30"/>
      <c r="H221" s="30"/>
      <c r="I221" s="30"/>
      <c r="J221" s="30"/>
      <c r="K221" s="30"/>
      <c r="L221" s="30"/>
      <c r="M221" s="30"/>
      <c r="N221" s="30"/>
      <c r="O221" s="30"/>
      <c r="P221" s="30"/>
      <c r="Q221" s="30"/>
      <c r="R221" s="30"/>
      <c r="S221" s="30"/>
      <c r="T221" s="30"/>
      <c r="U221" s="30"/>
      <c r="V221" s="30"/>
      <c r="W221" s="30"/>
      <c r="X221" s="30"/>
      <c r="Y221" s="30"/>
      <c r="Z221" s="30"/>
    </row>
    <row r="222" spans="1:26" ht="15.75" customHeight="1">
      <c r="A222" s="30"/>
      <c r="B222" s="30"/>
      <c r="C222" s="30"/>
      <c r="D222" s="30"/>
      <c r="E222" s="30"/>
      <c r="F222" s="30"/>
      <c r="G222" s="30"/>
      <c r="H222" s="30"/>
      <c r="I222" s="30"/>
      <c r="J222" s="30"/>
      <c r="K222" s="30"/>
      <c r="L222" s="30"/>
      <c r="M222" s="30"/>
      <c r="N222" s="30"/>
      <c r="O222" s="30"/>
      <c r="P222" s="30"/>
      <c r="Q222" s="30"/>
      <c r="R222" s="30"/>
      <c r="S222" s="30"/>
      <c r="T222" s="30"/>
      <c r="U222" s="30"/>
      <c r="V222" s="30"/>
      <c r="W222" s="30"/>
      <c r="X222" s="30"/>
      <c r="Y222" s="30"/>
      <c r="Z222" s="30"/>
    </row>
    <row r="223" spans="1:26" ht="15.75" customHeight="1">
      <c r="A223" s="30"/>
      <c r="B223" s="30"/>
      <c r="C223" s="30"/>
      <c r="D223" s="30"/>
      <c r="E223" s="30"/>
      <c r="F223" s="30"/>
      <c r="G223" s="30"/>
      <c r="H223" s="30"/>
      <c r="I223" s="30"/>
      <c r="J223" s="30"/>
      <c r="K223" s="30"/>
      <c r="L223" s="30"/>
      <c r="M223" s="30"/>
      <c r="N223" s="30"/>
      <c r="O223" s="30"/>
      <c r="P223" s="30"/>
      <c r="Q223" s="30"/>
      <c r="R223" s="30"/>
      <c r="S223" s="30"/>
      <c r="T223" s="30"/>
      <c r="U223" s="30"/>
      <c r="V223" s="30"/>
      <c r="W223" s="30"/>
      <c r="X223" s="30"/>
      <c r="Y223" s="30"/>
      <c r="Z223" s="30"/>
    </row>
    <row r="224" spans="1:26" ht="15.75" customHeight="1">
      <c r="A224" s="30"/>
      <c r="B224" s="30"/>
      <c r="C224" s="30"/>
      <c r="D224" s="30"/>
      <c r="E224" s="30"/>
      <c r="F224" s="30"/>
      <c r="G224" s="30"/>
      <c r="H224" s="30"/>
      <c r="I224" s="30"/>
      <c r="J224" s="30"/>
      <c r="K224" s="30"/>
      <c r="L224" s="30"/>
      <c r="M224" s="30"/>
      <c r="N224" s="30"/>
      <c r="O224" s="30"/>
      <c r="P224" s="30"/>
      <c r="Q224" s="30"/>
      <c r="R224" s="30"/>
      <c r="S224" s="30"/>
      <c r="T224" s="30"/>
      <c r="U224" s="30"/>
      <c r="V224" s="30"/>
      <c r="W224" s="30"/>
      <c r="X224" s="30"/>
      <c r="Y224" s="30"/>
      <c r="Z224" s="30"/>
    </row>
    <row r="225" spans="1:26" ht="15.75" customHeight="1">
      <c r="A225" s="30"/>
      <c r="B225" s="30"/>
      <c r="C225" s="30"/>
      <c r="D225" s="30"/>
      <c r="E225" s="30"/>
      <c r="F225" s="30"/>
      <c r="G225" s="30"/>
      <c r="H225" s="30"/>
      <c r="I225" s="30"/>
      <c r="J225" s="30"/>
      <c r="K225" s="30"/>
      <c r="L225" s="30"/>
      <c r="M225" s="30"/>
      <c r="N225" s="30"/>
      <c r="O225" s="30"/>
      <c r="P225" s="30"/>
      <c r="Q225" s="30"/>
      <c r="R225" s="30"/>
      <c r="S225" s="30"/>
      <c r="T225" s="30"/>
      <c r="U225" s="30"/>
      <c r="V225" s="30"/>
      <c r="W225" s="30"/>
      <c r="X225" s="30"/>
      <c r="Y225" s="30"/>
      <c r="Z225" s="30"/>
    </row>
    <row r="226" spans="1:26" ht="15.75" customHeight="1">
      <c r="A226" s="30"/>
      <c r="B226" s="30"/>
      <c r="C226" s="30"/>
      <c r="D226" s="30"/>
      <c r="E226" s="30"/>
      <c r="F226" s="30"/>
      <c r="G226" s="30"/>
      <c r="H226" s="30"/>
      <c r="I226" s="30"/>
      <c r="J226" s="30"/>
      <c r="K226" s="30"/>
      <c r="L226" s="30"/>
      <c r="M226" s="30"/>
      <c r="N226" s="30"/>
      <c r="O226" s="30"/>
      <c r="P226" s="30"/>
      <c r="Q226" s="30"/>
      <c r="R226" s="30"/>
      <c r="S226" s="30"/>
      <c r="T226" s="30"/>
      <c r="U226" s="30"/>
      <c r="V226" s="30"/>
      <c r="W226" s="30"/>
      <c r="X226" s="30"/>
      <c r="Y226" s="30"/>
      <c r="Z226" s="30"/>
    </row>
    <row r="227" spans="1:26" ht="15.75" customHeight="1">
      <c r="A227" s="30"/>
      <c r="B227" s="30"/>
      <c r="C227" s="30"/>
      <c r="D227" s="30"/>
      <c r="E227" s="30"/>
      <c r="F227" s="30"/>
      <c r="G227" s="30"/>
      <c r="H227" s="30"/>
      <c r="I227" s="30"/>
      <c r="J227" s="30"/>
      <c r="K227" s="30"/>
      <c r="L227" s="30"/>
      <c r="M227" s="30"/>
      <c r="N227" s="30"/>
      <c r="O227" s="30"/>
      <c r="P227" s="30"/>
      <c r="Q227" s="30"/>
      <c r="R227" s="30"/>
      <c r="S227" s="30"/>
      <c r="T227" s="30"/>
      <c r="U227" s="30"/>
      <c r="V227" s="30"/>
      <c r="W227" s="30"/>
      <c r="X227" s="30"/>
      <c r="Y227" s="30"/>
      <c r="Z227" s="30"/>
    </row>
    <row r="228" spans="1:26" ht="15.75" customHeight="1">
      <c r="A228" s="30"/>
      <c r="B228" s="30"/>
      <c r="C228" s="30"/>
      <c r="D228" s="30"/>
      <c r="E228" s="30"/>
      <c r="F228" s="30"/>
      <c r="G228" s="30"/>
      <c r="H228" s="30"/>
      <c r="I228" s="30"/>
      <c r="J228" s="30"/>
      <c r="K228" s="30"/>
      <c r="L228" s="30"/>
      <c r="M228" s="30"/>
      <c r="N228" s="30"/>
      <c r="O228" s="30"/>
      <c r="P228" s="30"/>
      <c r="Q228" s="30"/>
      <c r="R228" s="30"/>
      <c r="S228" s="30"/>
      <c r="T228" s="30"/>
      <c r="U228" s="30"/>
      <c r="V228" s="30"/>
      <c r="W228" s="30"/>
      <c r="X228" s="30"/>
      <c r="Y228" s="30"/>
      <c r="Z228" s="30"/>
    </row>
    <row r="229" spans="1:26" ht="15.75" customHeight="1">
      <c r="A229" s="30"/>
      <c r="B229" s="30"/>
      <c r="C229" s="30"/>
      <c r="D229" s="30"/>
      <c r="E229" s="30"/>
      <c r="F229" s="30"/>
      <c r="G229" s="30"/>
      <c r="H229" s="30"/>
      <c r="I229" s="30"/>
      <c r="J229" s="30"/>
      <c r="K229" s="30"/>
      <c r="L229" s="30"/>
      <c r="M229" s="30"/>
      <c r="N229" s="30"/>
      <c r="O229" s="30"/>
      <c r="P229" s="30"/>
      <c r="Q229" s="30"/>
      <c r="R229" s="30"/>
      <c r="S229" s="30"/>
      <c r="T229" s="30"/>
      <c r="U229" s="30"/>
      <c r="V229" s="30"/>
      <c r="W229" s="30"/>
      <c r="X229" s="30"/>
      <c r="Y229" s="30"/>
      <c r="Z229" s="30"/>
    </row>
    <row r="230" spans="1:26" ht="15.75" customHeight="1">
      <c r="A230" s="30"/>
      <c r="B230" s="30"/>
      <c r="C230" s="30"/>
      <c r="D230" s="30"/>
      <c r="E230" s="30"/>
      <c r="F230" s="30"/>
      <c r="G230" s="30"/>
      <c r="H230" s="30"/>
      <c r="I230" s="30"/>
      <c r="J230" s="30"/>
      <c r="K230" s="30"/>
      <c r="L230" s="30"/>
      <c r="M230" s="30"/>
      <c r="N230" s="30"/>
      <c r="O230" s="30"/>
      <c r="P230" s="30"/>
      <c r="Q230" s="30"/>
      <c r="R230" s="30"/>
      <c r="S230" s="30"/>
      <c r="T230" s="30"/>
      <c r="U230" s="30"/>
      <c r="V230" s="30"/>
      <c r="W230" s="30"/>
      <c r="X230" s="30"/>
      <c r="Y230" s="30"/>
      <c r="Z230" s="30"/>
    </row>
    <row r="231" spans="1:26" ht="15.75" customHeight="1">
      <c r="A231" s="30"/>
      <c r="B231" s="30"/>
      <c r="C231" s="30"/>
      <c r="D231" s="30"/>
      <c r="E231" s="30"/>
      <c r="F231" s="30"/>
      <c r="G231" s="30"/>
      <c r="H231" s="30"/>
      <c r="I231" s="30"/>
      <c r="J231" s="30"/>
      <c r="K231" s="30"/>
      <c r="L231" s="30"/>
      <c r="M231" s="30"/>
      <c r="N231" s="30"/>
      <c r="O231" s="30"/>
      <c r="P231" s="30"/>
      <c r="Q231" s="30"/>
      <c r="R231" s="30"/>
      <c r="S231" s="30"/>
      <c r="T231" s="30"/>
      <c r="U231" s="30"/>
      <c r="V231" s="30"/>
      <c r="W231" s="30"/>
      <c r="X231" s="30"/>
      <c r="Y231" s="30"/>
      <c r="Z231" s="30"/>
    </row>
    <row r="232" spans="1:26" ht="15.75" customHeight="1">
      <c r="A232" s="30"/>
      <c r="B232" s="30"/>
      <c r="C232" s="30"/>
      <c r="D232" s="30"/>
      <c r="E232" s="30"/>
      <c r="F232" s="30"/>
      <c r="G232" s="30"/>
      <c r="H232" s="30"/>
      <c r="I232" s="30"/>
      <c r="J232" s="30"/>
      <c r="K232" s="30"/>
      <c r="L232" s="30"/>
      <c r="M232" s="30"/>
      <c r="N232" s="30"/>
      <c r="O232" s="30"/>
      <c r="P232" s="30"/>
      <c r="Q232" s="30"/>
      <c r="R232" s="30"/>
      <c r="S232" s="30"/>
      <c r="T232" s="30"/>
      <c r="U232" s="30"/>
      <c r="V232" s="30"/>
      <c r="W232" s="30"/>
      <c r="X232" s="30"/>
      <c r="Y232" s="30"/>
      <c r="Z232" s="30"/>
    </row>
    <row r="233" spans="1:26" ht="15.75" customHeight="1">
      <c r="A233" s="30"/>
      <c r="B233" s="30"/>
      <c r="C233" s="30"/>
      <c r="D233" s="30"/>
      <c r="E233" s="30"/>
      <c r="F233" s="30"/>
      <c r="G233" s="30"/>
      <c r="H233" s="30"/>
      <c r="I233" s="30"/>
      <c r="J233" s="30"/>
      <c r="K233" s="30"/>
      <c r="L233" s="30"/>
      <c r="M233" s="30"/>
      <c r="N233" s="30"/>
      <c r="O233" s="30"/>
      <c r="P233" s="30"/>
      <c r="Q233" s="30"/>
      <c r="R233" s="30"/>
      <c r="S233" s="30"/>
      <c r="T233" s="30"/>
      <c r="U233" s="30"/>
      <c r="V233" s="30"/>
      <c r="W233" s="30"/>
      <c r="X233" s="30"/>
      <c r="Y233" s="30"/>
      <c r="Z233" s="30"/>
    </row>
    <row r="234" spans="1:26" ht="15.75" customHeight="1">
      <c r="A234" s="30"/>
      <c r="B234" s="30"/>
      <c r="C234" s="30"/>
      <c r="D234" s="30"/>
      <c r="E234" s="30"/>
      <c r="F234" s="30"/>
      <c r="G234" s="30"/>
      <c r="H234" s="30"/>
      <c r="I234" s="30"/>
      <c r="J234" s="30"/>
      <c r="K234" s="30"/>
      <c r="L234" s="30"/>
      <c r="M234" s="30"/>
      <c r="N234" s="30"/>
      <c r="O234" s="30"/>
      <c r="P234" s="30"/>
      <c r="Q234" s="30"/>
      <c r="R234" s="30"/>
      <c r="S234" s="30"/>
      <c r="T234" s="30"/>
      <c r="U234" s="30"/>
      <c r="V234" s="30"/>
      <c r="W234" s="30"/>
      <c r="X234" s="30"/>
      <c r="Y234" s="30"/>
      <c r="Z234" s="30"/>
    </row>
    <row r="235" spans="1:26" ht="15.75" customHeight="1">
      <c r="A235" s="30"/>
      <c r="B235" s="30"/>
      <c r="C235" s="30"/>
      <c r="D235" s="30"/>
      <c r="E235" s="30"/>
      <c r="F235" s="30"/>
      <c r="G235" s="30"/>
      <c r="H235" s="30"/>
      <c r="I235" s="30"/>
      <c r="J235" s="30"/>
      <c r="K235" s="30"/>
      <c r="L235" s="30"/>
      <c r="M235" s="30"/>
      <c r="N235" s="30"/>
      <c r="O235" s="30"/>
      <c r="P235" s="30"/>
      <c r="Q235" s="30"/>
      <c r="R235" s="30"/>
      <c r="S235" s="30"/>
      <c r="T235" s="30"/>
      <c r="U235" s="30"/>
      <c r="V235" s="30"/>
      <c r="W235" s="30"/>
      <c r="X235" s="30"/>
      <c r="Y235" s="30"/>
      <c r="Z235" s="30"/>
    </row>
    <row r="236" spans="1:26" ht="15.75" customHeight="1">
      <c r="A236" s="30"/>
      <c r="B236" s="30"/>
      <c r="C236" s="30"/>
      <c r="D236" s="30"/>
      <c r="E236" s="30"/>
      <c r="F236" s="30"/>
      <c r="G236" s="30"/>
      <c r="H236" s="30"/>
      <c r="I236" s="30"/>
      <c r="J236" s="30"/>
      <c r="K236" s="30"/>
      <c r="L236" s="30"/>
      <c r="M236" s="30"/>
      <c r="N236" s="30"/>
      <c r="O236" s="30"/>
      <c r="P236" s="30"/>
      <c r="Q236" s="30"/>
      <c r="R236" s="30"/>
      <c r="S236" s="30"/>
      <c r="T236" s="30"/>
      <c r="U236" s="30"/>
      <c r="V236" s="30"/>
      <c r="W236" s="30"/>
      <c r="X236" s="30"/>
      <c r="Y236" s="30"/>
      <c r="Z236" s="30"/>
    </row>
    <row r="237" spans="1:26" ht="15.75" customHeight="1">
      <c r="A237" s="30"/>
      <c r="B237" s="30"/>
      <c r="C237" s="30"/>
      <c r="D237" s="30"/>
      <c r="E237" s="30"/>
      <c r="F237" s="30"/>
      <c r="G237" s="30"/>
      <c r="H237" s="30"/>
      <c r="I237" s="30"/>
      <c r="J237" s="30"/>
      <c r="K237" s="30"/>
      <c r="L237" s="30"/>
      <c r="M237" s="30"/>
      <c r="N237" s="30"/>
      <c r="O237" s="30"/>
      <c r="P237" s="30"/>
      <c r="Q237" s="30"/>
      <c r="R237" s="30"/>
      <c r="S237" s="30"/>
      <c r="T237" s="30"/>
      <c r="U237" s="30"/>
      <c r="V237" s="30"/>
      <c r="W237" s="30"/>
      <c r="X237" s="30"/>
      <c r="Y237" s="30"/>
      <c r="Z237" s="30"/>
    </row>
    <row r="238" spans="1:26" ht="15.75" customHeight="1">
      <c r="A238" s="30"/>
      <c r="B238" s="30"/>
      <c r="C238" s="30"/>
      <c r="D238" s="30"/>
      <c r="E238" s="30"/>
      <c r="F238" s="30"/>
      <c r="G238" s="30"/>
      <c r="H238" s="30"/>
      <c r="I238" s="30"/>
      <c r="J238" s="30"/>
      <c r="K238" s="30"/>
      <c r="L238" s="30"/>
      <c r="M238" s="30"/>
      <c r="N238" s="30"/>
      <c r="O238" s="30"/>
      <c r="P238" s="30"/>
      <c r="Q238" s="30"/>
      <c r="R238" s="30"/>
      <c r="S238" s="30"/>
      <c r="T238" s="30"/>
      <c r="U238" s="30"/>
      <c r="V238" s="30"/>
      <c r="W238" s="30"/>
      <c r="X238" s="30"/>
      <c r="Y238" s="30"/>
      <c r="Z238" s="30"/>
    </row>
    <row r="239" spans="1:26" ht="15.75" customHeight="1">
      <c r="A239" s="30"/>
      <c r="B239" s="30"/>
      <c r="C239" s="30"/>
      <c r="D239" s="30"/>
      <c r="E239" s="30"/>
      <c r="F239" s="30"/>
      <c r="G239" s="30"/>
      <c r="H239" s="30"/>
      <c r="I239" s="30"/>
      <c r="J239" s="30"/>
      <c r="K239" s="30"/>
      <c r="L239" s="30"/>
      <c r="M239" s="30"/>
      <c r="N239" s="30"/>
      <c r="O239" s="30"/>
      <c r="P239" s="30"/>
      <c r="Q239" s="30"/>
      <c r="R239" s="30"/>
      <c r="S239" s="30"/>
      <c r="T239" s="30"/>
      <c r="U239" s="30"/>
      <c r="V239" s="30"/>
      <c r="W239" s="30"/>
      <c r="X239" s="30"/>
      <c r="Y239" s="30"/>
      <c r="Z239" s="30"/>
    </row>
    <row r="240" spans="1:26" ht="15.75" customHeight="1">
      <c r="A240" s="30"/>
      <c r="B240" s="30"/>
      <c r="C240" s="30"/>
      <c r="D240" s="30"/>
      <c r="E240" s="30"/>
      <c r="F240" s="30"/>
      <c r="G240" s="30"/>
      <c r="H240" s="30"/>
      <c r="I240" s="30"/>
      <c r="J240" s="30"/>
      <c r="K240" s="30"/>
      <c r="L240" s="30"/>
      <c r="M240" s="30"/>
      <c r="N240" s="30"/>
      <c r="O240" s="30"/>
      <c r="P240" s="30"/>
      <c r="Q240" s="30"/>
      <c r="R240" s="30"/>
      <c r="S240" s="30"/>
      <c r="T240" s="30"/>
      <c r="U240" s="30"/>
      <c r="V240" s="30"/>
      <c r="W240" s="30"/>
      <c r="X240" s="30"/>
      <c r="Y240" s="30"/>
      <c r="Z240" s="30"/>
    </row>
    <row r="241" spans="1:26" ht="15.75" customHeight="1">
      <c r="A241" s="30"/>
      <c r="B241" s="30"/>
      <c r="C241" s="30"/>
      <c r="D241" s="30"/>
      <c r="E241" s="30"/>
      <c r="F241" s="30"/>
      <c r="G241" s="30"/>
      <c r="H241" s="30"/>
      <c r="I241" s="30"/>
      <c r="J241" s="30"/>
      <c r="K241" s="30"/>
      <c r="L241" s="30"/>
      <c r="M241" s="30"/>
      <c r="N241" s="30"/>
      <c r="O241" s="30"/>
      <c r="P241" s="30"/>
      <c r="Q241" s="30"/>
      <c r="R241" s="30"/>
      <c r="S241" s="30"/>
      <c r="T241" s="30"/>
      <c r="U241" s="30"/>
      <c r="V241" s="30"/>
      <c r="W241" s="30"/>
      <c r="X241" s="30"/>
      <c r="Y241" s="30"/>
      <c r="Z241" s="30"/>
    </row>
    <row r="242" spans="1:26" ht="15.75" customHeight="1">
      <c r="A242" s="30"/>
      <c r="B242" s="30"/>
      <c r="C242" s="30"/>
      <c r="D242" s="30"/>
      <c r="E242" s="30"/>
      <c r="F242" s="30"/>
      <c r="G242" s="30"/>
      <c r="H242" s="30"/>
      <c r="I242" s="30"/>
      <c r="J242" s="30"/>
      <c r="K242" s="30"/>
      <c r="L242" s="30"/>
      <c r="M242" s="30"/>
      <c r="N242" s="30"/>
      <c r="O242" s="30"/>
      <c r="P242" s="30"/>
      <c r="Q242" s="30"/>
      <c r="R242" s="30"/>
      <c r="S242" s="30"/>
      <c r="T242" s="30"/>
      <c r="U242" s="30"/>
      <c r="V242" s="30"/>
      <c r="W242" s="30"/>
      <c r="X242" s="30"/>
      <c r="Y242" s="30"/>
      <c r="Z242" s="30"/>
    </row>
    <row r="243" spans="1:26" ht="15.75" customHeight="1">
      <c r="B243" s="30"/>
      <c r="C243" s="30"/>
      <c r="D243" s="30"/>
      <c r="E243" s="30"/>
      <c r="F243" s="30"/>
      <c r="G243" s="30"/>
      <c r="H243" s="30"/>
      <c r="I243" s="30"/>
      <c r="J243" s="30"/>
      <c r="K243" s="30"/>
      <c r="L243" s="30"/>
      <c r="M243" s="30"/>
      <c r="N243" s="30"/>
      <c r="O243" s="30"/>
      <c r="P243" s="30"/>
      <c r="Q243" s="30"/>
      <c r="R243" s="30"/>
      <c r="S243" s="30"/>
      <c r="T243" s="30"/>
      <c r="U243" s="30"/>
      <c r="V243" s="30"/>
      <c r="W243" s="30"/>
      <c r="X243" s="30"/>
      <c r="Y243" s="30"/>
      <c r="Z243" s="30"/>
    </row>
    <row r="244" spans="1:26" ht="15.75" customHeight="1"/>
    <row r="245" spans="1:26" ht="15.75" customHeight="1"/>
    <row r="246" spans="1:26" ht="15.75" customHeight="1"/>
    <row r="247" spans="1:26" ht="15.75" customHeight="1"/>
    <row r="248" spans="1:26" ht="15.75" customHeight="1"/>
    <row r="249" spans="1:26" ht="15.75" customHeight="1"/>
    <row r="250" spans="1:26" ht="15.75" customHeight="1"/>
    <row r="251" spans="1:26" ht="15.75" customHeight="1"/>
    <row r="252" spans="1:26" ht="15.75" customHeight="1"/>
    <row r="253" spans="1:26" ht="15.75" customHeight="1"/>
    <row r="254" spans="1:26" ht="15.75" customHeight="1"/>
    <row r="255" spans="1:26" ht="15.75" customHeight="1"/>
    <row r="256" spans="1:2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  <row r="1001" ht="15.75" customHeight="1"/>
    <row r="1002" ht="15.75" customHeight="1"/>
    <row r="1003" ht="15.75" customHeight="1"/>
    <row r="1004" ht="15.75" customHeight="1"/>
    <row r="1005" ht="15.75" customHeight="1"/>
    <row r="1006" ht="15.75" customHeight="1"/>
    <row r="1007" ht="15.75" customHeight="1"/>
    <row r="1008" ht="15.75" customHeight="1"/>
    <row r="1009" ht="15.75" customHeight="1"/>
    <row r="1010" ht="15.75" customHeight="1"/>
    <row r="1011" ht="15.75" customHeight="1"/>
    <row r="1012" ht="15.75" customHeight="1"/>
    <row r="1013" ht="15.75" customHeight="1"/>
    <row r="1014" ht="15.75" customHeight="1"/>
    <row r="1015" ht="15.75" customHeight="1"/>
    <row r="1016" ht="15.75" customHeight="1"/>
    <row r="1017" ht="15.75" customHeight="1"/>
    <row r="1018" ht="15.75" customHeight="1"/>
  </sheetData>
  <mergeCells count="1">
    <mergeCell ref="B4:F4"/>
  </mergeCells>
  <pageMargins left="0.7" right="0.7" top="0.75" bottom="0.75" header="0.51180555555555496" footer="0.51180555555555496"/>
  <pageSetup firstPageNumber="0" orientation="landscape" horizontalDpi="300" verticalDpi="30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002"/>
  <sheetViews>
    <sheetView tabSelected="1" workbookViewId="0">
      <selection activeCell="A7" sqref="A7:A12"/>
    </sheetView>
  </sheetViews>
  <sheetFormatPr defaultColWidth="8.85546875" defaultRowHeight="12.75"/>
  <cols>
    <col min="1" max="1" width="64.42578125" customWidth="1"/>
    <col min="2" max="2" width="31" customWidth="1"/>
    <col min="3" max="3" width="21.85546875" customWidth="1"/>
    <col min="4" max="4" width="25" customWidth="1"/>
    <col min="5" max="5" width="22.140625" customWidth="1"/>
    <col min="6" max="6" width="27.42578125" customWidth="1"/>
    <col min="7" max="1025" width="14.42578125" customWidth="1"/>
  </cols>
  <sheetData>
    <row r="1" spans="1:6" ht="15.75" customHeight="1">
      <c r="A1" s="22" t="str">
        <f>Grants!A1</f>
        <v>Bayelsa State Citizens Budget 2021</v>
      </c>
      <c r="B1" s="90"/>
      <c r="C1" s="90"/>
    </row>
    <row r="2" spans="1:6" ht="15.75" customHeight="1">
      <c r="A2" s="22" t="str">
        <f>Grants!A2</f>
        <v>Budget of Growth</v>
      </c>
      <c r="B2" s="90"/>
      <c r="C2" s="90"/>
    </row>
    <row r="4" spans="1:6" ht="15.75" customHeight="1">
      <c r="A4" s="91"/>
      <c r="B4" s="92"/>
      <c r="C4" s="92"/>
      <c r="D4" s="92"/>
      <c r="E4" s="92"/>
    </row>
    <row r="5" spans="1:6" ht="15.75" customHeight="1">
      <c r="A5" s="93" t="s">
        <v>78</v>
      </c>
      <c r="B5" s="94"/>
      <c r="C5" s="94"/>
      <c r="D5" s="94"/>
      <c r="E5" s="94"/>
    </row>
    <row r="6" spans="1:6" ht="15.75" customHeight="1">
      <c r="A6" s="95" t="s">
        <v>79</v>
      </c>
      <c r="B6" s="95" t="s">
        <v>80</v>
      </c>
      <c r="C6" s="95" t="s">
        <v>81</v>
      </c>
      <c r="D6" s="95" t="s">
        <v>82</v>
      </c>
      <c r="E6" s="95" t="s">
        <v>83</v>
      </c>
      <c r="F6" s="96"/>
    </row>
    <row r="7" spans="1:6" ht="30" customHeight="1">
      <c r="A7" s="97" t="s">
        <v>136</v>
      </c>
      <c r="B7" s="97" t="s">
        <v>118</v>
      </c>
      <c r="C7" s="98" t="s">
        <v>137</v>
      </c>
      <c r="D7" s="98" t="s">
        <v>137</v>
      </c>
      <c r="E7" s="98">
        <v>3000000000</v>
      </c>
      <c r="F7" s="99"/>
    </row>
    <row r="8" spans="1:6" ht="30" customHeight="1">
      <c r="A8" s="97" t="s">
        <v>138</v>
      </c>
      <c r="B8" s="97" t="s">
        <v>122</v>
      </c>
      <c r="C8" s="98" t="s">
        <v>139</v>
      </c>
      <c r="D8" s="98" t="s">
        <v>140</v>
      </c>
      <c r="E8" s="98">
        <v>4394500000</v>
      </c>
      <c r="F8" s="99"/>
    </row>
    <row r="9" spans="1:6" ht="30" customHeight="1">
      <c r="A9" s="97" t="s">
        <v>141</v>
      </c>
      <c r="B9" s="97" t="s">
        <v>142</v>
      </c>
      <c r="C9" s="98" t="s">
        <v>139</v>
      </c>
      <c r="D9" s="98" t="s">
        <v>139</v>
      </c>
      <c r="E9" s="98">
        <v>1530000000</v>
      </c>
      <c r="F9" s="99"/>
    </row>
    <row r="10" spans="1:6" ht="30" customHeight="1">
      <c r="A10" s="97" t="s">
        <v>143</v>
      </c>
      <c r="B10" s="97" t="s">
        <v>130</v>
      </c>
      <c r="C10" s="98" t="s">
        <v>144</v>
      </c>
      <c r="D10" s="98" t="s">
        <v>144</v>
      </c>
      <c r="E10" s="98">
        <v>5000000000</v>
      </c>
      <c r="F10" s="99"/>
    </row>
    <row r="11" spans="1:6" ht="30" customHeight="1">
      <c r="A11" s="97" t="s">
        <v>145</v>
      </c>
      <c r="B11" s="97" t="s">
        <v>146</v>
      </c>
      <c r="C11" s="98" t="s">
        <v>139</v>
      </c>
      <c r="D11" s="98" t="s">
        <v>139</v>
      </c>
      <c r="E11" s="98">
        <v>20500000000</v>
      </c>
      <c r="F11" s="99"/>
    </row>
    <row r="12" spans="1:6" ht="30" customHeight="1">
      <c r="A12" s="97" t="s">
        <v>147</v>
      </c>
      <c r="B12" s="97" t="s">
        <v>148</v>
      </c>
      <c r="C12" s="98" t="s">
        <v>137</v>
      </c>
      <c r="D12" s="98" t="s">
        <v>137</v>
      </c>
      <c r="E12" s="98">
        <v>2167000000</v>
      </c>
      <c r="F12" s="99"/>
    </row>
    <row r="13" spans="1:6" ht="15">
      <c r="A13" s="49"/>
      <c r="B13" s="97"/>
      <c r="C13" s="98"/>
      <c r="D13" s="98"/>
      <c r="E13" s="98"/>
      <c r="F13" s="99"/>
    </row>
    <row r="14" spans="1:6" ht="15">
      <c r="A14" s="49"/>
      <c r="B14" s="97"/>
      <c r="C14" s="98"/>
      <c r="D14" s="98"/>
      <c r="E14" s="98"/>
      <c r="F14" s="99"/>
    </row>
    <row r="15" spans="1:6" ht="15.75" customHeight="1">
      <c r="A15" s="49"/>
      <c r="B15" s="97"/>
      <c r="C15" s="98"/>
      <c r="D15" s="98"/>
      <c r="E15" s="98"/>
      <c r="F15" s="99"/>
    </row>
    <row r="16" spans="1:6" ht="15.75" customHeight="1">
      <c r="A16" s="49"/>
      <c r="B16" s="97"/>
      <c r="C16" s="81"/>
      <c r="D16" s="98"/>
      <c r="E16" s="98"/>
      <c r="F16" s="99"/>
    </row>
    <row r="17" spans="1:16" ht="15.75" customHeight="1">
      <c r="A17" s="49"/>
      <c r="B17" s="97"/>
      <c r="C17" s="81"/>
      <c r="D17" s="98"/>
      <c r="E17" s="98"/>
      <c r="F17" s="99"/>
    </row>
    <row r="18" spans="1:16" ht="15.75" customHeight="1">
      <c r="A18" s="49"/>
      <c r="B18" s="97"/>
      <c r="C18" s="81"/>
      <c r="D18" s="98"/>
      <c r="E18" s="98"/>
      <c r="F18" s="99"/>
    </row>
    <row r="19" spans="1:16" ht="15.75" customHeight="1">
      <c r="A19" s="49"/>
      <c r="B19" s="97"/>
      <c r="C19" s="81"/>
      <c r="D19" s="98"/>
      <c r="E19" s="98"/>
      <c r="F19" s="99"/>
    </row>
    <row r="20" spans="1:16" ht="15.75" customHeight="1">
      <c r="A20" s="49"/>
      <c r="B20" s="97"/>
      <c r="C20" s="81"/>
      <c r="D20" s="98"/>
      <c r="E20" s="98"/>
      <c r="F20" s="99"/>
    </row>
    <row r="21" spans="1:16" ht="15.75" customHeight="1">
      <c r="A21" s="49"/>
      <c r="B21" s="97"/>
      <c r="C21" s="81"/>
      <c r="D21" s="98"/>
      <c r="E21" s="98"/>
      <c r="F21" s="99"/>
    </row>
    <row r="22" spans="1:16" ht="15.75" customHeight="1">
      <c r="A22" s="49"/>
      <c r="B22" s="97"/>
      <c r="C22" s="81"/>
      <c r="D22" s="98"/>
      <c r="E22" s="98"/>
      <c r="F22" s="99"/>
    </row>
    <row r="23" spans="1:16" ht="15.75" customHeight="1">
      <c r="A23" s="49"/>
      <c r="B23" s="97"/>
      <c r="C23" s="81"/>
      <c r="D23" s="98"/>
      <c r="E23" s="98"/>
      <c r="F23" s="99"/>
    </row>
    <row r="24" spans="1:16" ht="15.75" customHeight="1">
      <c r="A24" s="49"/>
      <c r="B24" s="97"/>
      <c r="C24" s="81"/>
      <c r="D24" s="98"/>
      <c r="E24" s="98"/>
      <c r="F24" s="99"/>
    </row>
    <row r="25" spans="1:16" ht="15.75" customHeight="1">
      <c r="A25" s="49"/>
      <c r="B25" s="97"/>
      <c r="C25" s="81"/>
      <c r="D25" s="98"/>
      <c r="E25" s="98"/>
      <c r="F25" s="99"/>
    </row>
    <row r="26" spans="1:16" ht="15.75" customHeight="1">
      <c r="A26" s="49"/>
      <c r="B26" s="97"/>
      <c r="C26" s="81"/>
      <c r="D26" s="98"/>
      <c r="E26" s="98"/>
      <c r="F26" s="99"/>
    </row>
    <row r="27" spans="1:16" ht="15.75" customHeight="1">
      <c r="A27" s="49"/>
      <c r="B27" s="97"/>
      <c r="C27" s="81"/>
      <c r="D27" s="98"/>
      <c r="E27" s="98"/>
      <c r="F27" s="99"/>
    </row>
    <row r="28" spans="1:16" ht="15.75" customHeight="1">
      <c r="A28" s="139"/>
      <c r="B28" s="97"/>
      <c r="C28" s="81"/>
      <c r="D28" s="98"/>
      <c r="E28" s="98"/>
      <c r="F28" s="99"/>
    </row>
    <row r="29" spans="1:16" ht="15.75" customHeight="1">
      <c r="A29" s="139"/>
      <c r="B29" s="97"/>
      <c r="C29" s="81"/>
      <c r="D29" s="98"/>
      <c r="E29" s="98"/>
      <c r="F29" s="99"/>
    </row>
    <row r="30" spans="1:16" ht="15.75" customHeight="1">
      <c r="A30" s="97"/>
      <c r="B30" s="97"/>
      <c r="C30" s="81"/>
      <c r="D30" s="98"/>
      <c r="E30" s="98"/>
      <c r="F30" s="99"/>
    </row>
    <row r="31" spans="1:16" ht="15.75" customHeight="1">
      <c r="A31" s="97"/>
      <c r="B31" s="97"/>
      <c r="C31" s="81"/>
      <c r="D31" s="98"/>
      <c r="E31" s="98"/>
      <c r="F31" s="100"/>
      <c r="G31" s="101"/>
      <c r="H31" s="102"/>
      <c r="I31" s="102"/>
      <c r="J31" s="102"/>
      <c r="K31" s="103"/>
      <c r="L31" s="102"/>
      <c r="M31" s="102"/>
      <c r="N31" s="103"/>
      <c r="O31" s="103"/>
      <c r="P31" s="104"/>
    </row>
    <row r="32" spans="1:16" ht="15.75" customHeight="1">
      <c r="A32" s="97"/>
      <c r="B32" s="97"/>
      <c r="C32" s="81"/>
      <c r="D32" s="98"/>
      <c r="E32" s="98"/>
      <c r="F32" s="99"/>
    </row>
    <row r="33" spans="1:6" ht="15.75" customHeight="1">
      <c r="A33" s="97"/>
      <c r="B33" s="97"/>
      <c r="C33" s="81"/>
      <c r="D33" s="98"/>
      <c r="E33" s="98"/>
      <c r="F33" s="99"/>
    </row>
    <row r="34" spans="1:6" ht="15.75" customHeight="1">
      <c r="A34" s="97"/>
      <c r="B34" s="97"/>
      <c r="C34" s="81"/>
      <c r="D34" s="98"/>
      <c r="E34" s="98"/>
      <c r="F34" s="99"/>
    </row>
    <row r="35" spans="1:6" ht="15.75" customHeight="1">
      <c r="A35" s="97"/>
      <c r="B35" s="97"/>
      <c r="C35" s="81"/>
      <c r="D35" s="98"/>
      <c r="E35" s="98"/>
      <c r="F35" s="99"/>
    </row>
    <row r="36" spans="1:6" ht="15.75" customHeight="1">
      <c r="A36" s="97"/>
      <c r="B36" s="97"/>
      <c r="C36" s="81"/>
      <c r="D36" s="98"/>
      <c r="E36" s="98"/>
      <c r="F36" s="99"/>
    </row>
    <row r="37" spans="1:6" ht="15.75" customHeight="1">
      <c r="A37" s="97"/>
      <c r="B37" s="97"/>
      <c r="C37" s="81"/>
      <c r="D37" s="98"/>
      <c r="E37" s="98"/>
      <c r="F37" s="99"/>
    </row>
    <row r="38" spans="1:6" ht="15.75" customHeight="1">
      <c r="A38" s="105"/>
      <c r="B38" s="105"/>
      <c r="C38" s="106"/>
      <c r="D38" s="107"/>
      <c r="E38" s="107"/>
      <c r="F38" s="99"/>
    </row>
    <row r="39" spans="1:6" ht="9.75" customHeight="1"/>
    <row r="40" spans="1:6" ht="15.75" customHeight="1">
      <c r="A40" s="108" t="s">
        <v>84</v>
      </c>
      <c r="B40" s="109"/>
      <c r="C40" s="109"/>
      <c r="D40" s="109"/>
      <c r="E40" s="84">
        <f>SUM(E7:E38)</f>
        <v>36591500000</v>
      </c>
      <c r="F40" s="99"/>
    </row>
    <row r="41" spans="1:6" ht="15.75" customHeight="1">
      <c r="A41" s="108" t="s">
        <v>85</v>
      </c>
      <c r="B41" s="109"/>
      <c r="C41" s="109"/>
      <c r="D41" s="109"/>
      <c r="E41" s="110">
        <f>'Expenditure  Page '!B16</f>
        <v>126325332423</v>
      </c>
      <c r="F41" s="96"/>
    </row>
    <row r="42" spans="1:6" ht="15.75" customHeight="1">
      <c r="A42" s="108" t="s">
        <v>86</v>
      </c>
      <c r="B42" s="109"/>
      <c r="C42" s="109"/>
      <c r="D42" s="109"/>
      <c r="E42" s="111">
        <f>E40/E41</f>
        <v>0.28966082493631184</v>
      </c>
      <c r="F42" s="96"/>
    </row>
    <row r="43" spans="1:6" ht="15.75" customHeight="1">
      <c r="A43" s="108" t="s">
        <v>87</v>
      </c>
      <c r="B43" s="109"/>
      <c r="C43" s="109"/>
      <c r="D43" s="109"/>
      <c r="E43" s="110">
        <f>'Expenditure  Page '!B18</f>
        <v>329029043669</v>
      </c>
      <c r="F43" s="99"/>
    </row>
    <row r="44" spans="1:6" ht="15.75" customHeight="1">
      <c r="A44" s="108" t="s">
        <v>88</v>
      </c>
      <c r="B44" s="109"/>
      <c r="C44" s="109"/>
      <c r="D44" s="109"/>
      <c r="E44" s="111">
        <f>E40/E43</f>
        <v>0.11121054722698186</v>
      </c>
      <c r="F44" s="96"/>
    </row>
    <row r="45" spans="1:6" ht="15.75" customHeight="1">
      <c r="A45" s="99"/>
      <c r="B45" s="112"/>
      <c r="C45" s="112"/>
      <c r="D45" s="99"/>
      <c r="E45" s="99"/>
      <c r="F45" s="113"/>
    </row>
    <row r="46" spans="1:6" ht="15.75" customHeight="1">
      <c r="A46" s="114" t="s">
        <v>89</v>
      </c>
      <c r="B46" s="114" t="s">
        <v>55</v>
      </c>
      <c r="C46" s="115"/>
      <c r="D46" s="115"/>
      <c r="E46" s="115"/>
      <c r="F46" s="99"/>
    </row>
    <row r="47" spans="1:6" ht="15.75" customHeight="1">
      <c r="A47" s="116" t="e">
        <f>#REF!</f>
        <v>#REF!</v>
      </c>
      <c r="B47" s="57">
        <f>E7</f>
        <v>3000000000</v>
      </c>
      <c r="C47" s="99"/>
      <c r="D47" s="99"/>
      <c r="E47" s="99"/>
      <c r="F47" s="99"/>
    </row>
    <row r="48" spans="1:6" ht="15.75" customHeight="1">
      <c r="A48" s="116" t="e">
        <f>#REF!</f>
        <v>#REF!</v>
      </c>
      <c r="B48" s="57">
        <f>E8</f>
        <v>4394500000</v>
      </c>
      <c r="C48" s="99"/>
      <c r="D48" s="99"/>
      <c r="E48" s="99"/>
      <c r="F48" s="99"/>
    </row>
    <row r="49" spans="1:7" ht="15.75" customHeight="1">
      <c r="A49" s="116" t="e">
        <f>#REF!</f>
        <v>#REF!</v>
      </c>
      <c r="B49" s="57">
        <f>E9</f>
        <v>1530000000</v>
      </c>
      <c r="C49" s="99"/>
      <c r="D49" s="99"/>
      <c r="E49" s="99"/>
      <c r="F49" s="99"/>
    </row>
    <row r="50" spans="1:7" ht="15.75" customHeight="1">
      <c r="A50" s="116" t="e">
        <f>#REF!</f>
        <v>#REF!</v>
      </c>
      <c r="B50" s="57">
        <f>E10</f>
        <v>5000000000</v>
      </c>
      <c r="C50" s="99"/>
      <c r="D50" s="99"/>
      <c r="E50" s="99"/>
      <c r="F50" s="99"/>
    </row>
    <row r="51" spans="1:7" ht="15.75" customHeight="1">
      <c r="A51" s="116" t="e">
        <f>#REF!</f>
        <v>#REF!</v>
      </c>
      <c r="B51" s="57">
        <f t="shared" ref="B51" si="0">E11</f>
        <v>20500000000</v>
      </c>
      <c r="C51" s="99"/>
      <c r="D51" s="99"/>
      <c r="E51" s="99"/>
      <c r="F51" s="99"/>
    </row>
    <row r="52" spans="1:7" ht="15.75" customHeight="1">
      <c r="A52" s="117" t="s">
        <v>90</v>
      </c>
      <c r="B52" s="84">
        <f>B54-B53</f>
        <v>91900832423</v>
      </c>
      <c r="C52" s="99"/>
      <c r="D52" s="99"/>
      <c r="E52" s="99"/>
      <c r="F52" s="99"/>
    </row>
    <row r="53" spans="1:7" ht="15.75" customHeight="1">
      <c r="A53" s="108" t="s">
        <v>91</v>
      </c>
      <c r="B53" s="84">
        <f>SUM(B47:B51)</f>
        <v>34424500000</v>
      </c>
      <c r="C53" s="99"/>
      <c r="D53" s="99"/>
      <c r="E53" s="99"/>
      <c r="F53" s="99"/>
    </row>
    <row r="54" spans="1:7" ht="15.75" customHeight="1">
      <c r="A54" s="117" t="s">
        <v>92</v>
      </c>
      <c r="B54" s="110">
        <f>'Expenditure  Page '!B16</f>
        <v>126325332423</v>
      </c>
      <c r="C54" s="99"/>
      <c r="D54" s="99"/>
      <c r="E54" s="99"/>
      <c r="F54" s="99"/>
    </row>
    <row r="55" spans="1:7" ht="15.75" customHeight="1">
      <c r="A55" s="117" t="s">
        <v>93</v>
      </c>
      <c r="B55" s="110">
        <f>'Expenditure  Page '!B14</f>
        <v>202703711246</v>
      </c>
      <c r="C55" s="99"/>
      <c r="D55" s="99"/>
      <c r="E55" s="99"/>
      <c r="F55" s="118"/>
    </row>
    <row r="56" spans="1:7" ht="15.75" customHeight="1">
      <c r="A56" s="117" t="s">
        <v>75</v>
      </c>
      <c r="B56" s="110">
        <f>'Expenditure  Page '!B18</f>
        <v>329029043669</v>
      </c>
      <c r="C56" s="99"/>
      <c r="D56" s="99"/>
      <c r="E56" s="99"/>
      <c r="F56" s="118"/>
    </row>
    <row r="57" spans="1:7" ht="15.75" customHeight="1">
      <c r="A57" s="99"/>
      <c r="B57" s="99"/>
      <c r="C57" s="99"/>
      <c r="D57" s="118"/>
      <c r="E57" s="118"/>
      <c r="F57" s="99"/>
    </row>
    <row r="58" spans="1:7" ht="15.75" customHeight="1">
      <c r="A58" s="119" t="s">
        <v>9</v>
      </c>
      <c r="B58" s="120"/>
      <c r="C58" s="120"/>
      <c r="D58" s="121"/>
      <c r="E58" s="121"/>
      <c r="F58" s="99"/>
      <c r="G58" s="99"/>
    </row>
    <row r="59" spans="1:7" ht="15.75" customHeight="1">
      <c r="A59" s="25" t="s">
        <v>10</v>
      </c>
      <c r="B59" s="99"/>
      <c r="C59" s="99"/>
      <c r="D59" s="118"/>
      <c r="E59" s="118"/>
      <c r="F59" s="99"/>
    </row>
    <row r="60" spans="1:7" ht="15.75" customHeight="1">
      <c r="A60" s="26" t="s">
        <v>11</v>
      </c>
      <c r="B60" s="99"/>
      <c r="C60" s="99"/>
      <c r="D60" s="118"/>
      <c r="E60" s="118"/>
      <c r="F60" s="99"/>
    </row>
    <row r="61" spans="1:7" ht="15.75" customHeight="1">
      <c r="A61" s="27" t="s">
        <v>12</v>
      </c>
      <c r="B61" s="120"/>
      <c r="C61" s="120"/>
      <c r="D61" s="121"/>
      <c r="E61" s="121"/>
      <c r="F61" s="99"/>
    </row>
    <row r="62" spans="1:7" ht="15.75" customHeight="1">
      <c r="A62" s="28" t="s">
        <v>13</v>
      </c>
      <c r="B62" s="99"/>
      <c r="C62" s="99"/>
      <c r="D62" s="118"/>
      <c r="E62" s="118"/>
      <c r="F62" s="99"/>
    </row>
    <row r="63" spans="1:7" ht="15.75" customHeight="1">
      <c r="A63" s="29" t="s">
        <v>14</v>
      </c>
      <c r="B63" s="99"/>
      <c r="C63" s="99"/>
      <c r="D63" s="118"/>
      <c r="E63" s="118"/>
      <c r="F63" s="99"/>
    </row>
    <row r="64" spans="1:7" ht="15.75" customHeight="1">
      <c r="A64" s="99"/>
      <c r="B64" s="120"/>
      <c r="C64" s="120"/>
      <c r="D64" s="121"/>
      <c r="E64" s="121"/>
      <c r="F64" s="99"/>
    </row>
    <row r="65" spans="1:6" ht="15.75" customHeight="1">
      <c r="A65" s="99"/>
      <c r="B65" s="99"/>
      <c r="C65" s="99"/>
      <c r="D65" s="118"/>
      <c r="E65" s="118"/>
      <c r="F65" s="99"/>
    </row>
    <row r="66" spans="1:6" ht="15.75" customHeight="1">
      <c r="A66" s="99"/>
      <c r="B66" s="99"/>
      <c r="C66" s="99"/>
      <c r="D66" s="118"/>
      <c r="E66" s="118"/>
      <c r="F66" s="99"/>
    </row>
    <row r="67" spans="1:6" ht="15.75" customHeight="1">
      <c r="A67" s="99"/>
      <c r="B67" s="120"/>
      <c r="C67" s="120"/>
      <c r="D67" s="121"/>
      <c r="E67" s="121"/>
      <c r="F67" s="99"/>
    </row>
    <row r="68" spans="1:6" ht="15.75" customHeight="1">
      <c r="A68" s="99"/>
      <c r="B68" s="120"/>
      <c r="C68" s="120"/>
      <c r="D68" s="121"/>
      <c r="E68" s="121"/>
      <c r="F68" s="99"/>
    </row>
    <row r="69" spans="1:6" ht="15.75" customHeight="1">
      <c r="B69" s="99"/>
      <c r="C69" s="99"/>
      <c r="D69" s="122"/>
      <c r="E69" s="122"/>
    </row>
    <row r="70" spans="1:6" ht="15.75" customHeight="1">
      <c r="B70" s="103"/>
      <c r="C70" s="103"/>
      <c r="D70" s="123"/>
      <c r="E70" s="123"/>
    </row>
    <row r="71" spans="1:6" ht="15.75" customHeight="1">
      <c r="B71" s="99"/>
      <c r="C71" s="99"/>
      <c r="D71" s="122"/>
      <c r="E71" s="122"/>
    </row>
    <row r="72" spans="1:6" ht="15.75" customHeight="1">
      <c r="B72" s="103"/>
      <c r="C72" s="103"/>
      <c r="D72" s="123"/>
      <c r="E72" s="123"/>
    </row>
    <row r="73" spans="1:6" ht="15.75" customHeight="1">
      <c r="B73" s="103"/>
      <c r="C73" s="103"/>
      <c r="D73" s="123"/>
      <c r="E73" s="123"/>
    </row>
    <row r="74" spans="1:6" ht="15.75" customHeight="1">
      <c r="B74" s="103"/>
      <c r="C74" s="103"/>
      <c r="D74" s="123"/>
      <c r="E74" s="123"/>
    </row>
    <row r="75" spans="1:6" ht="15.75" customHeight="1">
      <c r="B75" s="103"/>
      <c r="C75" s="103"/>
      <c r="D75" s="123"/>
      <c r="E75" s="123"/>
    </row>
    <row r="76" spans="1:6" ht="15.75" customHeight="1">
      <c r="B76" s="103"/>
      <c r="C76" s="103"/>
      <c r="D76" s="123"/>
      <c r="E76" s="123"/>
    </row>
    <row r="77" spans="1:6" ht="15.75" customHeight="1">
      <c r="B77" s="99"/>
      <c r="C77" s="99"/>
      <c r="D77" s="122"/>
      <c r="E77" s="122"/>
    </row>
    <row r="78" spans="1:6" ht="15.75" customHeight="1">
      <c r="B78" s="99"/>
      <c r="C78" s="99"/>
      <c r="D78" s="122"/>
      <c r="E78" s="122"/>
    </row>
    <row r="79" spans="1:6" ht="15.75" customHeight="1">
      <c r="B79" s="99"/>
      <c r="C79" s="99"/>
      <c r="D79" s="122"/>
      <c r="E79" s="122"/>
    </row>
    <row r="80" spans="1:6" ht="15.75" customHeight="1">
      <c r="B80" s="103"/>
      <c r="C80" s="103"/>
      <c r="D80" s="123"/>
      <c r="E80" s="123"/>
    </row>
    <row r="81" spans="2:5" ht="15.75" customHeight="1">
      <c r="B81" s="99"/>
      <c r="C81" s="99"/>
      <c r="D81" s="122"/>
      <c r="E81" s="122"/>
    </row>
    <row r="82" spans="2:5" ht="15.75" customHeight="1">
      <c r="B82" s="99"/>
      <c r="C82" s="99"/>
      <c r="D82" s="122"/>
      <c r="E82" s="122"/>
    </row>
    <row r="83" spans="2:5" ht="15.75" customHeight="1">
      <c r="B83" s="103"/>
      <c r="C83" s="103"/>
      <c r="D83" s="123"/>
      <c r="E83" s="123"/>
    </row>
    <row r="84" spans="2:5" ht="15.75" customHeight="1">
      <c r="B84" s="103"/>
      <c r="C84" s="103"/>
      <c r="D84" s="123"/>
      <c r="E84" s="123"/>
    </row>
    <row r="85" spans="2:5" ht="15.75" customHeight="1">
      <c r="B85" s="103"/>
      <c r="C85" s="103"/>
      <c r="D85" s="123"/>
      <c r="E85" s="123"/>
    </row>
    <row r="86" spans="2:5" ht="15.75" customHeight="1">
      <c r="B86" s="103"/>
      <c r="C86" s="103"/>
      <c r="D86" s="123"/>
      <c r="E86" s="123"/>
    </row>
    <row r="87" spans="2:5" ht="15.75" customHeight="1">
      <c r="B87" s="103"/>
      <c r="C87" s="103"/>
      <c r="D87" s="123"/>
      <c r="E87" s="123"/>
    </row>
    <row r="88" spans="2:5" ht="15.75" customHeight="1">
      <c r="B88" s="103"/>
      <c r="C88" s="103"/>
      <c r="D88" s="123"/>
      <c r="E88" s="123"/>
    </row>
    <row r="89" spans="2:5" ht="15.75" customHeight="1">
      <c r="B89" s="103"/>
      <c r="C89" s="103"/>
      <c r="D89" s="123"/>
      <c r="E89" s="123"/>
    </row>
    <row r="90" spans="2:5" ht="15.75" customHeight="1">
      <c r="B90" s="103"/>
      <c r="C90" s="103"/>
      <c r="D90" s="123"/>
      <c r="E90" s="123"/>
    </row>
    <row r="91" spans="2:5" ht="15.75" customHeight="1">
      <c r="B91" s="103"/>
      <c r="C91" s="103"/>
      <c r="D91" s="123"/>
      <c r="E91" s="123"/>
    </row>
    <row r="92" spans="2:5" ht="15.75" customHeight="1">
      <c r="B92" s="99"/>
      <c r="C92" s="99"/>
      <c r="D92" s="122"/>
      <c r="E92" s="122"/>
    </row>
    <row r="93" spans="2:5" ht="15.75" customHeight="1">
      <c r="B93" s="103"/>
      <c r="C93" s="103"/>
      <c r="D93" s="123"/>
      <c r="E93" s="123"/>
    </row>
    <row r="94" spans="2:5" ht="15.75" customHeight="1">
      <c r="B94" s="99"/>
      <c r="C94" s="99"/>
      <c r="D94" s="122"/>
      <c r="E94" s="122"/>
    </row>
    <row r="95" spans="2:5" ht="15.75" customHeight="1">
      <c r="B95" s="103"/>
      <c r="C95" s="103"/>
      <c r="D95" s="123"/>
      <c r="E95" s="123"/>
    </row>
    <row r="96" spans="2:5" ht="15.75" customHeight="1">
      <c r="B96" s="99"/>
      <c r="C96" s="99"/>
      <c r="D96" s="122"/>
      <c r="E96" s="122"/>
    </row>
    <row r="97" spans="2:5" ht="15.75" customHeight="1">
      <c r="B97" s="103"/>
      <c r="C97" s="103"/>
      <c r="D97" s="123"/>
      <c r="E97" s="123"/>
    </row>
    <row r="98" spans="2:5" ht="15.75" customHeight="1">
      <c r="B98" s="99"/>
      <c r="C98" s="99"/>
      <c r="D98" s="122"/>
      <c r="E98" s="122"/>
    </row>
    <row r="99" spans="2:5" ht="15.75" customHeight="1">
      <c r="B99" s="103"/>
      <c r="C99" s="103"/>
      <c r="D99" s="123"/>
      <c r="E99" s="123"/>
    </row>
    <row r="100" spans="2:5" ht="15.75" customHeight="1">
      <c r="B100" s="99"/>
      <c r="C100" s="99"/>
      <c r="D100" s="122"/>
      <c r="E100" s="122"/>
    </row>
    <row r="101" spans="2:5" ht="15.75" customHeight="1">
      <c r="B101" s="103"/>
      <c r="C101" s="103"/>
      <c r="D101" s="123"/>
      <c r="E101" s="123"/>
    </row>
    <row r="102" spans="2:5" ht="15.75" customHeight="1">
      <c r="B102" s="103"/>
      <c r="C102" s="103"/>
      <c r="D102" s="123"/>
      <c r="E102" s="123"/>
    </row>
    <row r="103" spans="2:5" ht="15.75" customHeight="1">
      <c r="B103" s="103"/>
      <c r="C103" s="103"/>
      <c r="D103" s="123"/>
      <c r="E103" s="123"/>
    </row>
    <row r="104" spans="2:5" ht="15.75" customHeight="1">
      <c r="B104" s="103"/>
      <c r="C104" s="103"/>
      <c r="D104" s="123"/>
      <c r="E104" s="123"/>
    </row>
    <row r="105" spans="2:5" ht="15.75" customHeight="1">
      <c r="B105" s="103"/>
      <c r="C105" s="103"/>
      <c r="D105" s="123"/>
      <c r="E105" s="123"/>
    </row>
    <row r="106" spans="2:5" ht="15.75" customHeight="1">
      <c r="B106" s="124"/>
      <c r="C106" s="124"/>
    </row>
    <row r="107" spans="2:5" ht="15.75" customHeight="1">
      <c r="B107" s="124"/>
      <c r="C107" s="124"/>
    </row>
    <row r="108" spans="2:5" ht="15.75" customHeight="1">
      <c r="B108" s="124"/>
      <c r="C108" s="124"/>
    </row>
    <row r="109" spans="2:5" ht="15.75" customHeight="1">
      <c r="B109" s="124"/>
      <c r="C109" s="124"/>
    </row>
    <row r="110" spans="2:5" ht="15.75" customHeight="1">
      <c r="B110" s="124"/>
      <c r="C110" s="124"/>
    </row>
    <row r="111" spans="2:5" ht="15.75" customHeight="1">
      <c r="B111" s="124"/>
      <c r="C111" s="124"/>
    </row>
    <row r="112" spans="2:5" ht="15.75" customHeight="1">
      <c r="B112" s="124"/>
      <c r="C112" s="124"/>
    </row>
    <row r="113" spans="2:3" ht="15.75" customHeight="1">
      <c r="B113" s="124"/>
      <c r="C113" s="124"/>
    </row>
    <row r="114" spans="2:3" ht="15.75" customHeight="1">
      <c r="B114" s="124"/>
      <c r="C114" s="124"/>
    </row>
    <row r="115" spans="2:3" ht="15.75" customHeight="1">
      <c r="B115" s="124"/>
      <c r="C115" s="124"/>
    </row>
    <row r="116" spans="2:3" ht="15.75" customHeight="1">
      <c r="B116" s="124"/>
      <c r="C116" s="124"/>
    </row>
    <row r="117" spans="2:3" ht="15.75" customHeight="1">
      <c r="B117" s="124"/>
      <c r="C117" s="124"/>
    </row>
    <row r="118" spans="2:3" ht="15.75" customHeight="1">
      <c r="B118" s="124"/>
      <c r="C118" s="124"/>
    </row>
    <row r="119" spans="2:3" ht="15.75" customHeight="1">
      <c r="B119" s="124"/>
      <c r="C119" s="124"/>
    </row>
    <row r="120" spans="2:3" ht="15.75" customHeight="1">
      <c r="B120" s="124"/>
      <c r="C120" s="124"/>
    </row>
    <row r="121" spans="2:3" ht="15.75" customHeight="1">
      <c r="B121" s="124"/>
      <c r="C121" s="124"/>
    </row>
    <row r="122" spans="2:3" ht="15.75" customHeight="1">
      <c r="B122" s="124"/>
      <c r="C122" s="124"/>
    </row>
    <row r="123" spans="2:3" ht="15.75" customHeight="1">
      <c r="B123" s="124"/>
      <c r="C123" s="124"/>
    </row>
    <row r="124" spans="2:3" ht="15.75" customHeight="1">
      <c r="B124" s="124"/>
      <c r="C124" s="124"/>
    </row>
    <row r="125" spans="2:3" ht="15.75" customHeight="1">
      <c r="B125" s="124"/>
      <c r="C125" s="124"/>
    </row>
    <row r="126" spans="2:3" ht="15.75" customHeight="1">
      <c r="B126" s="124"/>
      <c r="C126" s="124"/>
    </row>
    <row r="127" spans="2:3" ht="15.75" customHeight="1">
      <c r="B127" s="124"/>
      <c r="C127" s="124"/>
    </row>
    <row r="128" spans="2:3" ht="15.75" customHeight="1">
      <c r="B128" s="124"/>
      <c r="C128" s="124"/>
    </row>
    <row r="129" spans="2:3" ht="15.75" customHeight="1">
      <c r="B129" s="124"/>
      <c r="C129" s="124"/>
    </row>
    <row r="130" spans="2:3" ht="15.75" customHeight="1">
      <c r="B130" s="124"/>
      <c r="C130" s="124"/>
    </row>
    <row r="131" spans="2:3" ht="15.75" customHeight="1">
      <c r="B131" s="124"/>
      <c r="C131" s="124"/>
    </row>
    <row r="132" spans="2:3" ht="15.75" customHeight="1">
      <c r="B132" s="124"/>
      <c r="C132" s="124"/>
    </row>
    <row r="133" spans="2:3" ht="15.75" customHeight="1">
      <c r="B133" s="124"/>
      <c r="C133" s="124"/>
    </row>
    <row r="134" spans="2:3" ht="15.75" customHeight="1">
      <c r="B134" s="124"/>
      <c r="C134" s="124"/>
    </row>
    <row r="135" spans="2:3" ht="15.75" customHeight="1">
      <c r="B135" s="124"/>
      <c r="C135" s="124"/>
    </row>
    <row r="136" spans="2:3" ht="15.75" customHeight="1">
      <c r="B136" s="124"/>
      <c r="C136" s="124"/>
    </row>
    <row r="137" spans="2:3" ht="15.75" customHeight="1">
      <c r="B137" s="124"/>
      <c r="C137" s="124"/>
    </row>
    <row r="138" spans="2:3" ht="15.75" customHeight="1">
      <c r="B138" s="124"/>
      <c r="C138" s="124"/>
    </row>
    <row r="139" spans="2:3" ht="15.75" customHeight="1">
      <c r="B139" s="124"/>
      <c r="C139" s="124"/>
    </row>
    <row r="140" spans="2:3" ht="15.75" customHeight="1">
      <c r="B140" s="124"/>
      <c r="C140" s="124"/>
    </row>
    <row r="141" spans="2:3" ht="15.75" customHeight="1">
      <c r="B141" s="124"/>
      <c r="C141" s="124"/>
    </row>
    <row r="142" spans="2:3" ht="15.75" customHeight="1">
      <c r="B142" s="124"/>
      <c r="C142" s="124"/>
    </row>
    <row r="143" spans="2:3" ht="15.75" customHeight="1">
      <c r="B143" s="124"/>
      <c r="C143" s="124"/>
    </row>
    <row r="144" spans="2:3" ht="15.75" customHeight="1">
      <c r="B144" s="124"/>
      <c r="C144" s="124"/>
    </row>
    <row r="145" spans="2:3" ht="15.75" customHeight="1">
      <c r="B145" s="124"/>
      <c r="C145" s="124"/>
    </row>
    <row r="146" spans="2:3" ht="15.75" customHeight="1">
      <c r="B146" s="124"/>
      <c r="C146" s="124"/>
    </row>
    <row r="147" spans="2:3" ht="15.75" customHeight="1">
      <c r="B147" s="124"/>
      <c r="C147" s="124"/>
    </row>
    <row r="148" spans="2:3" ht="15.75" customHeight="1">
      <c r="B148" s="124"/>
      <c r="C148" s="124"/>
    </row>
    <row r="149" spans="2:3" ht="15.75" customHeight="1">
      <c r="B149" s="124"/>
      <c r="C149" s="124"/>
    </row>
    <row r="150" spans="2:3" ht="15.75" customHeight="1">
      <c r="B150" s="124"/>
      <c r="C150" s="124"/>
    </row>
    <row r="151" spans="2:3" ht="15.75" customHeight="1">
      <c r="B151" s="124"/>
      <c r="C151" s="124"/>
    </row>
    <row r="152" spans="2:3" ht="15.75" customHeight="1">
      <c r="B152" s="124"/>
      <c r="C152" s="124"/>
    </row>
    <row r="153" spans="2:3" ht="15.75" customHeight="1">
      <c r="B153" s="124"/>
      <c r="C153" s="124"/>
    </row>
    <row r="154" spans="2:3" ht="15.75" customHeight="1">
      <c r="B154" s="124"/>
      <c r="C154" s="124"/>
    </row>
    <row r="155" spans="2:3" ht="15.75" customHeight="1">
      <c r="B155" s="124"/>
      <c r="C155" s="124"/>
    </row>
    <row r="156" spans="2:3" ht="15.75" customHeight="1">
      <c r="B156" s="124"/>
      <c r="C156" s="124"/>
    </row>
    <row r="157" spans="2:3" ht="15.75" customHeight="1">
      <c r="B157" s="124"/>
      <c r="C157" s="124"/>
    </row>
    <row r="158" spans="2:3" ht="15.75" customHeight="1">
      <c r="B158" s="124"/>
      <c r="C158" s="124"/>
    </row>
    <row r="159" spans="2:3" ht="15.75" customHeight="1">
      <c r="B159" s="124"/>
      <c r="C159" s="124"/>
    </row>
    <row r="160" spans="2:3" ht="15.75" customHeight="1">
      <c r="B160" s="124"/>
      <c r="C160" s="124"/>
    </row>
    <row r="161" spans="2:3" ht="15.75" customHeight="1">
      <c r="B161" s="124"/>
      <c r="C161" s="124"/>
    </row>
    <row r="162" spans="2:3" ht="15.75" customHeight="1">
      <c r="B162" s="124"/>
      <c r="C162" s="124"/>
    </row>
    <row r="163" spans="2:3" ht="15.75" customHeight="1">
      <c r="B163" s="124"/>
      <c r="C163" s="124"/>
    </row>
    <row r="164" spans="2:3" ht="15.75" customHeight="1">
      <c r="B164" s="124"/>
      <c r="C164" s="124"/>
    </row>
    <row r="165" spans="2:3" ht="15.75" customHeight="1">
      <c r="B165" s="124"/>
      <c r="C165" s="124"/>
    </row>
    <row r="166" spans="2:3" ht="15.75" customHeight="1">
      <c r="B166" s="124"/>
      <c r="C166" s="124"/>
    </row>
    <row r="167" spans="2:3" ht="15.75" customHeight="1">
      <c r="B167" s="124"/>
      <c r="C167" s="124"/>
    </row>
    <row r="168" spans="2:3" ht="15.75" customHeight="1">
      <c r="B168" s="124"/>
      <c r="C168" s="124"/>
    </row>
    <row r="169" spans="2:3" ht="15.75" customHeight="1">
      <c r="B169" s="124"/>
      <c r="C169" s="124"/>
    </row>
    <row r="170" spans="2:3" ht="15.75" customHeight="1">
      <c r="B170" s="124"/>
      <c r="C170" s="124"/>
    </row>
    <row r="171" spans="2:3" ht="15.75" customHeight="1">
      <c r="B171" s="124"/>
      <c r="C171" s="124"/>
    </row>
    <row r="172" spans="2:3" ht="15.75" customHeight="1">
      <c r="B172" s="124"/>
      <c r="C172" s="124"/>
    </row>
    <row r="173" spans="2:3" ht="15.75" customHeight="1">
      <c r="B173" s="124"/>
      <c r="C173" s="124"/>
    </row>
    <row r="174" spans="2:3" ht="15.75" customHeight="1">
      <c r="B174" s="124"/>
      <c r="C174" s="124"/>
    </row>
    <row r="175" spans="2:3" ht="15.75" customHeight="1">
      <c r="B175" s="124"/>
      <c r="C175" s="124"/>
    </row>
    <row r="176" spans="2:3" ht="15.75" customHeight="1">
      <c r="B176" s="124"/>
      <c r="C176" s="124"/>
    </row>
    <row r="177" spans="2:3" ht="15.75" customHeight="1">
      <c r="B177" s="124"/>
      <c r="C177" s="124"/>
    </row>
    <row r="178" spans="2:3" ht="15.75" customHeight="1">
      <c r="B178" s="124"/>
      <c r="C178" s="124"/>
    </row>
    <row r="179" spans="2:3" ht="15.75" customHeight="1">
      <c r="B179" s="124"/>
      <c r="C179" s="124"/>
    </row>
    <row r="180" spans="2:3" ht="15.75" customHeight="1">
      <c r="B180" s="124"/>
      <c r="C180" s="124"/>
    </row>
    <row r="181" spans="2:3" ht="15.75" customHeight="1">
      <c r="B181" s="124"/>
      <c r="C181" s="124"/>
    </row>
    <row r="182" spans="2:3" ht="15.75" customHeight="1">
      <c r="B182" s="124"/>
      <c r="C182" s="124"/>
    </row>
    <row r="183" spans="2:3" ht="15.75" customHeight="1">
      <c r="B183" s="124"/>
      <c r="C183" s="124"/>
    </row>
    <row r="184" spans="2:3" ht="15.75" customHeight="1">
      <c r="B184" s="124"/>
      <c r="C184" s="124"/>
    </row>
    <row r="185" spans="2:3" ht="15.75" customHeight="1">
      <c r="B185" s="124"/>
      <c r="C185" s="124"/>
    </row>
    <row r="186" spans="2:3" ht="15.75" customHeight="1">
      <c r="B186" s="124"/>
      <c r="C186" s="124"/>
    </row>
    <row r="187" spans="2:3" ht="15.75" customHeight="1">
      <c r="B187" s="124"/>
      <c r="C187" s="124"/>
    </row>
    <row r="188" spans="2:3" ht="15.75" customHeight="1">
      <c r="B188" s="124"/>
      <c r="C188" s="124"/>
    </row>
    <row r="189" spans="2:3" ht="15.75" customHeight="1">
      <c r="B189" s="124"/>
      <c r="C189" s="124"/>
    </row>
    <row r="190" spans="2:3" ht="15.75" customHeight="1">
      <c r="B190" s="124"/>
      <c r="C190" s="124"/>
    </row>
    <row r="191" spans="2:3" ht="15.75" customHeight="1">
      <c r="B191" s="124"/>
      <c r="C191" s="124"/>
    </row>
    <row r="192" spans="2:3" ht="15.75" customHeight="1">
      <c r="B192" s="124"/>
      <c r="C192" s="124"/>
    </row>
    <row r="193" spans="2:3" ht="15.75" customHeight="1">
      <c r="B193" s="124"/>
      <c r="C193" s="124"/>
    </row>
    <row r="194" spans="2:3" ht="15.75" customHeight="1">
      <c r="B194" s="124"/>
      <c r="C194" s="124"/>
    </row>
    <row r="195" spans="2:3" ht="15.75" customHeight="1">
      <c r="B195" s="124"/>
      <c r="C195" s="124"/>
    </row>
    <row r="196" spans="2:3" ht="15.75" customHeight="1">
      <c r="B196" s="124"/>
      <c r="C196" s="124"/>
    </row>
    <row r="197" spans="2:3" ht="15.75" customHeight="1">
      <c r="B197" s="124"/>
      <c r="C197" s="124"/>
    </row>
    <row r="198" spans="2:3" ht="15.75" customHeight="1">
      <c r="B198" s="124"/>
      <c r="C198" s="124"/>
    </row>
    <row r="199" spans="2:3" ht="15.75" customHeight="1">
      <c r="B199" s="124"/>
      <c r="C199" s="124"/>
    </row>
    <row r="200" spans="2:3" ht="15.75" customHeight="1">
      <c r="B200" s="124"/>
      <c r="C200" s="124"/>
    </row>
    <row r="201" spans="2:3" ht="15.75" customHeight="1">
      <c r="B201" s="124"/>
      <c r="C201" s="124"/>
    </row>
    <row r="202" spans="2:3" ht="15.75" customHeight="1">
      <c r="B202" s="124"/>
      <c r="C202" s="124"/>
    </row>
    <row r="203" spans="2:3" ht="15.75" customHeight="1">
      <c r="B203" s="124"/>
      <c r="C203" s="124"/>
    </row>
    <row r="204" spans="2:3" ht="15.75" customHeight="1">
      <c r="B204" s="124"/>
      <c r="C204" s="124"/>
    </row>
    <row r="205" spans="2:3" ht="15.75" customHeight="1">
      <c r="B205" s="124"/>
      <c r="C205" s="124"/>
    </row>
    <row r="206" spans="2:3" ht="15.75" customHeight="1">
      <c r="B206" s="124"/>
      <c r="C206" s="124"/>
    </row>
    <row r="207" spans="2:3" ht="15.75" customHeight="1">
      <c r="B207" s="124"/>
      <c r="C207" s="124"/>
    </row>
    <row r="208" spans="2:3" ht="15.75" customHeight="1">
      <c r="B208" s="124"/>
      <c r="C208" s="124"/>
    </row>
    <row r="209" spans="2:3" ht="15.75" customHeight="1">
      <c r="B209" s="124"/>
      <c r="C209" s="124"/>
    </row>
    <row r="210" spans="2:3" ht="15.75" customHeight="1">
      <c r="B210" s="124"/>
      <c r="C210" s="124"/>
    </row>
    <row r="211" spans="2:3" ht="15.75" customHeight="1">
      <c r="B211" s="124"/>
      <c r="C211" s="124"/>
    </row>
    <row r="212" spans="2:3" ht="15.75" customHeight="1">
      <c r="B212" s="124"/>
      <c r="C212" s="124"/>
    </row>
    <row r="213" spans="2:3" ht="15.75" customHeight="1">
      <c r="B213" s="124"/>
      <c r="C213" s="124"/>
    </row>
    <row r="214" spans="2:3" ht="15.75" customHeight="1">
      <c r="B214" s="124"/>
      <c r="C214" s="124"/>
    </row>
    <row r="215" spans="2:3" ht="15.75" customHeight="1">
      <c r="B215" s="124"/>
      <c r="C215" s="124"/>
    </row>
    <row r="216" spans="2:3" ht="15.75" customHeight="1">
      <c r="B216" s="124"/>
      <c r="C216" s="124"/>
    </row>
    <row r="217" spans="2:3" ht="15.75" customHeight="1">
      <c r="B217" s="124"/>
      <c r="C217" s="124"/>
    </row>
    <row r="218" spans="2:3" ht="15.75" customHeight="1">
      <c r="B218" s="124"/>
      <c r="C218" s="124"/>
    </row>
    <row r="219" spans="2:3" ht="15.75" customHeight="1">
      <c r="B219" s="124"/>
      <c r="C219" s="124"/>
    </row>
    <row r="220" spans="2:3" ht="15.75" customHeight="1">
      <c r="B220" s="124"/>
      <c r="C220" s="124"/>
    </row>
    <row r="221" spans="2:3" ht="15.75" customHeight="1">
      <c r="B221" s="124"/>
      <c r="C221" s="124"/>
    </row>
    <row r="222" spans="2:3" ht="15.75" customHeight="1">
      <c r="B222" s="124"/>
      <c r="C222" s="124"/>
    </row>
    <row r="223" spans="2:3" ht="15.75" customHeight="1">
      <c r="B223" s="124"/>
      <c r="C223" s="124"/>
    </row>
    <row r="224" spans="2:3" ht="15.75" customHeight="1">
      <c r="B224" s="124"/>
      <c r="C224" s="124"/>
    </row>
    <row r="225" spans="2:3" ht="15.75" customHeight="1">
      <c r="B225" s="124"/>
      <c r="C225" s="124"/>
    </row>
    <row r="226" spans="2:3" ht="15.75" customHeight="1">
      <c r="B226" s="124"/>
      <c r="C226" s="124"/>
    </row>
    <row r="227" spans="2:3" ht="15.75" customHeight="1">
      <c r="B227" s="124"/>
      <c r="C227" s="124"/>
    </row>
    <row r="228" spans="2:3" ht="15.75" customHeight="1">
      <c r="B228" s="124"/>
      <c r="C228" s="124"/>
    </row>
    <row r="229" spans="2:3" ht="15.75" customHeight="1">
      <c r="B229" s="124"/>
      <c r="C229" s="124"/>
    </row>
    <row r="230" spans="2:3" ht="15.75" customHeight="1">
      <c r="B230" s="124"/>
      <c r="C230" s="124"/>
    </row>
    <row r="231" spans="2:3" ht="15.75" customHeight="1">
      <c r="B231" s="124"/>
      <c r="C231" s="124"/>
    </row>
    <row r="232" spans="2:3" ht="15.75" customHeight="1">
      <c r="B232" s="124"/>
      <c r="C232" s="124"/>
    </row>
    <row r="233" spans="2:3" ht="15.75" customHeight="1">
      <c r="B233" s="124"/>
      <c r="C233" s="124"/>
    </row>
    <row r="234" spans="2:3" ht="15.75" customHeight="1">
      <c r="B234" s="124"/>
      <c r="C234" s="124"/>
    </row>
    <row r="235" spans="2:3" ht="15.75" customHeight="1">
      <c r="B235" s="124"/>
      <c r="C235" s="124"/>
    </row>
    <row r="236" spans="2:3" ht="15.75" customHeight="1">
      <c r="B236" s="124"/>
      <c r="C236" s="124"/>
    </row>
    <row r="237" spans="2:3" ht="15.75" customHeight="1">
      <c r="B237" s="124"/>
      <c r="C237" s="124"/>
    </row>
    <row r="238" spans="2:3" ht="15.75" customHeight="1">
      <c r="B238" s="124"/>
      <c r="C238" s="124"/>
    </row>
    <row r="239" spans="2:3" ht="15.75" customHeight="1">
      <c r="B239" s="124"/>
      <c r="C239" s="124"/>
    </row>
    <row r="240" spans="2:3" ht="15.75" customHeight="1">
      <c r="B240" s="124"/>
      <c r="C240" s="124"/>
    </row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  <row r="1001" ht="15.75" customHeight="1"/>
    <row r="1002" ht="15.75" customHeight="1"/>
  </sheetData>
  <autoFilter ref="A6:E38">
    <sortState ref="A7:E38">
      <sortCondition descending="1" ref="E6:E38"/>
    </sortState>
  </autoFilter>
  <pageMargins left="0.7" right="0.7" top="0.75" bottom="0.75" header="0.51180555555555496" footer="0.51180555555555496"/>
  <pageSetup firstPageNumber="0" orientation="landscape" horizontalDpi="300" verticalDpi="300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6"/>
  <sheetViews>
    <sheetView showGridLines="0" workbookViewId="0">
      <selection activeCell="J23" sqref="J23"/>
    </sheetView>
  </sheetViews>
  <sheetFormatPr defaultColWidth="8.85546875" defaultRowHeight="12.75"/>
  <cols>
    <col min="1" max="1025" width="14.42578125" customWidth="1"/>
  </cols>
  <sheetData>
    <row r="1" spans="1:10" ht="15">
      <c r="A1" s="125" t="str">
        <f>Grants!A1</f>
        <v>Bayelsa State Citizens Budget 2021</v>
      </c>
      <c r="B1" s="22"/>
    </row>
    <row r="2" spans="1:10" ht="15">
      <c r="A2" s="22" t="str">
        <f>Grants!A2</f>
        <v>Budget of Growth</v>
      </c>
      <c r="B2" s="22"/>
    </row>
    <row r="3" spans="1:10" ht="12" customHeight="1">
      <c r="B3" s="56"/>
      <c r="J3" s="56"/>
    </row>
    <row r="4" spans="1:10" ht="18">
      <c r="B4" s="126" t="s">
        <v>94</v>
      </c>
    </row>
    <row r="18" spans="2:9">
      <c r="I18" s="137"/>
    </row>
    <row r="26" spans="2:9" ht="18">
      <c r="B26" s="126" t="s">
        <v>95</v>
      </c>
    </row>
    <row r="49" spans="2:2" ht="18">
      <c r="B49" s="126" t="s">
        <v>61</v>
      </c>
    </row>
    <row r="80" spans="2:2" ht="18">
      <c r="B80" s="126" t="s">
        <v>96</v>
      </c>
    </row>
    <row r="116" spans="2:2" ht="18">
      <c r="B116" s="126" t="s">
        <v>97</v>
      </c>
    </row>
  </sheetData>
  <pageMargins left="0.7" right="0.7" top="0.75" bottom="0.75" header="0.51180555555555496" footer="0.51180555555555496"/>
  <pageSetup paperSize="9" firstPageNumber="0" orientation="portrait" horizontalDpi="300" verticalDpi="30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Grants</vt:lpstr>
      <vt:lpstr>Loans </vt:lpstr>
      <vt:lpstr>Revenue and Financing Page </vt:lpstr>
      <vt:lpstr>Expenditure  Page </vt:lpstr>
      <vt:lpstr>General Framework </vt:lpstr>
      <vt:lpstr>Sectoral Allocations</vt:lpstr>
      <vt:lpstr>Main Capital Allocations </vt:lpstr>
      <vt:lpstr>Dashboard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Windows User</cp:lastModifiedBy>
  <cp:revision>1</cp:revision>
  <dcterms:created xsi:type="dcterms:W3CDTF">2020-01-20T23:23:34Z</dcterms:created>
  <dcterms:modified xsi:type="dcterms:W3CDTF">2021-04-23T13:15:48Z</dcterms:modified>
  <dc:language>en-US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